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17" documentId="13_ncr:1_{F6CB121F-512D-4AA6-A0C1-0FB36C537598}" xr6:coauthVersionLast="47" xr6:coauthVersionMax="47" xr10:uidLastSave="{ACF9589C-254C-42A6-8247-D583D6F435C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<sst xmlns="http://schemas.openxmlformats.org/spreadsheetml/2006/main" count="180285" uniqueCount="39125">
  <si>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</si>
  <si>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</si>
  <si>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</si>
  <si>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</si>
  <si>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</si>
  <si>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</si>
  <si>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</si>
  <si>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</si>
  <si>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</si>
  <si>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</si>
  <si>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</si>
  <si>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</si>
  <si>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</si>
  <si>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</si>
  <si>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</si>
  <si>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</si>
  <si>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</si>
  <si>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</si>
  <si>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</si>
  <si>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</si>
  <si>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</si>
  <si>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</si>
  <si>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</si>
  <si>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</si>
  <si>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</si>
  <si>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</si>
  <si>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</si>
  <si>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</si>
  <si>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</si>
  <si>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</si>
  <si>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</si>
  <si>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</si>
  <si>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</si>
  <si>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</si>
  <si>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</si>
  <si>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</si>
  <si>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</si>
  <si>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</si>
  <si>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</si>
  <si>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</si>
  <si>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</si>
  <si>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</si>
  <si>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</si>
  <si>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</si>
  <si>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</si>
  <si>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</si>
  <si>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</si>
  <si>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</si>
  <si>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</si>
  <si>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</si>
  <si>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</si>
  <si>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</si>
  <si>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</si>
  <si>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</si>
  <si>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</si>
  <si>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</si>
  <si>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</si>
  <si>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</si>
  <si>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</si>
  <si>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</si>
  <si>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</si>
  <si>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</si>
  <si>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</si>
  <si>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</si>
  <si>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</si>
  <si>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</si>
  <si>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</si>
  <si>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</si>
  <si>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</si>
  <si>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</si>
  <si>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</si>
  <si>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</si>
  <si>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</si>
  <si>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</si>
  <si>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</si>
  <si>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</si>
  <si>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</si>
  <si>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</si>
  <si>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</si>
  <si>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</si>
  <si>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</si>
  <si>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</si>
  <si>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</si>
  <si>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</si>
  <si>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</si>
  <si>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</si>
  <si>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</si>
  <si>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</si>
  <si>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</si>
  <si>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</si>
  <si>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</si>
  <si>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</si>
  <si>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</si>
  <si>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</si>
  <si>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</si>
  <si>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</si>
  <si>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</si>
  <si>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</si>
  <si>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</si>
  <si>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</si>
  <si>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</si>
  <si>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</si>
  <si>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</si>
  <si>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</si>
  <si>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</si>
  <si>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</si>
  <si>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</si>
  <si>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</si>
  <si>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</si>
  <si>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</si>
  <si>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</si>
  <si>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</si>
  <si>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</si>
  <si>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</si>
  <si>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</si>
  <si>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</si>
  <si>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</si>
  <si>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</si>
  <si>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</si>
  <si>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</si>
  <si>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</si>
  <si>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</si>
  <si>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</si>
  <si>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</si>
  <si>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</si>
  <si>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</si>
  <si>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</si>
  <si>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</si>
  <si>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</si>
  <si>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</si>
  <si>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</si>
  <si>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</si>
  <si>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</si>
  <si>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</si>
  <si>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</si>
  <si>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</si>
  <si>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</si>
  <si>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</si>
  <si>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</si>
  <si>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</si>
  <si>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</si>
  <si>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</si>
  <si>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</si>
  <si>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</si>
  <si>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</si>
  <si>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</si>
  <si>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</si>
  <si>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</si>
  <si>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</si>
  <si>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</si>
  <si>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</si>
  <si>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</si>
  <si>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</si>
  <si>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</si>
  <si>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</si>
  <si>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</si>
  <si>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</si>
  <si>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</si>
  <si>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</si>
  <si>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</si>
  <si>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</si>
  <si>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</si>
  <si>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</si>
  <si>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</si>
  <si>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</si>
  <si>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</si>
  <si>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</si>
  <si>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</si>
  <si>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</si>
  <si>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</si>
  <si>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</si>
  <si>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</si>
  <si>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</si>
  <si>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</si>
  <si>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</si>
  <si>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</si>
  <si>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</si>
  <si>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</si>
  <si>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</si>
  <si>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</si>
  <si>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</si>
  <si>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</si>
  <si>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</si>
  <si>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</si>
  <si>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</si>
  <si>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</si>
  <si>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</si>
  <si>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</si>
  <si>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</si>
  <si>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</si>
  <si>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</si>
  <si>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</si>
  <si>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</si>
  <si>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</si>
  <si>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</si>
  <si>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</si>
  <si>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</si>
  <si>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</si>
  <si>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</si>
  <si>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</si>
  <si>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</si>
  <si>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</si>
  <si>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</si>
  <si>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</si>
  <si>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</si>
  <si>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</si>
  <si>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</si>
  <si>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</si>
  <si>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</si>
  <si>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</si>
  <si>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</si>
  <si>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</si>
  <si>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</si>
  <si>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</si>
  <si>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</si>
  <si>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</si>
  <si>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</si>
  <si>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</si>
  <si>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</si>
  <si>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</si>
  <si>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</si>
  <si>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</si>
  <si>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</si>
  <si>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</si>
  <si>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</si>
  <si>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</si>
  <si>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</si>
  <si>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</si>
  <si>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</si>
  <si>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</si>
  <si>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</si>
  <si>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</si>
  <si>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</si>
  <si>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</si>
  <si>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</si>
  <si>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</si>
  <si>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</si>
  <si>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</si>
  <si>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</si>
  <si>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</si>
  <si>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</si>
  <si>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</si>
  <si>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</si>
  <si>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</si>
  <si>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</si>
  <si>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</si>
  <si>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</si>
  <si>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</si>
  <si>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</si>
  <si>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</si>
  <si>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</si>
  <si>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</si>
  <si>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</si>
  <si>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</si>
  <si>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</si>
  <si>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</si>
  <si>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</si>
  <si>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</si>
  <si>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</si>
  <si>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</si>
  <si>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</si>
  <si>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</si>
  <si>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</si>
  <si>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</si>
  <si>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</si>
  <si>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</si>
  <si>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</si>
  <si>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</si>
  <si>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</si>
  <si>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</si>
  <si>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</si>
  <si>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</si>
  <si>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</si>
  <si>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</si>
  <si>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</si>
  <si>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</si>
  <si>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</si>
  <si>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</si>
  <si>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</si>
  <si>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</si>
  <si>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</si>
  <si>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</si>
  <si>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</si>
  <si>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</si>
  <si>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</si>
  <si>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</si>
  <si>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</si>
  <si>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</si>
  <si>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</si>
  <si>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</si>
  <si>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</si>
  <si>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</si>
  <si>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</si>
  <si>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</si>
  <si>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</si>
  <si>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</si>
  <si>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</si>
  <si>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</si>
  <si>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</si>
  <si>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</si>
  <si>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</si>
  <si>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</si>
  <si>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</si>
  <si>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</si>
  <si>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</si>
  <si>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</si>
  <si>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</si>
  <si>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</si>
  <si>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</si>
  <si>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</si>
  <si>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</si>
  <si>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</si>
  <si>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</si>
  <si>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</si>
  <si>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</si>
  <si>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</si>
  <si>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</si>
  <si>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</si>
  <si>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</si>
  <si>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</si>
  <si>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</si>
  <si>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</si>
  <si>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</si>
  <si>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</si>
  <si>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</si>
  <si>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</si>
  <si>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</si>
  <si>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</si>
  <si>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</si>
  <si>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</si>
  <si>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</si>
  <si>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</si>
  <si>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</si>
  <si>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</si>
  <si>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</si>
  <si>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</si>
  <si>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</si>
  <si>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</si>
  <si>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</si>
  <si>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</si>
  <si>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</si>
  <si>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</si>
  <si>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</si>
  <si>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</si>
  <si>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</si>
  <si>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</si>
  <si>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</si>
  <si>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</si>
  <si>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</si>
  <si>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</si>
  <si>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</si>
  <si>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</si>
  <si>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</si>
  <si>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</si>
  <si>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</si>
  <si>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</si>
  <si>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</si>
  <si>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</si>
  <si>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</si>
  <si>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</si>
  <si>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</si>
  <si>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</si>
  <si>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</si>
  <si>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</si>
  <si>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</si>
  <si>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</si>
  <si>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</si>
  <si>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</si>
  <si>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</si>
  <si>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</si>
  <si>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</si>
  <si>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</si>
  <si>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</si>
  <si>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</si>
  <si>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</si>
  <si>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</si>
  <si>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</si>
  <si>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</si>
  <si>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</si>
  <si>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</si>
  <si>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</si>
  <si>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</si>
  <si>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</si>
  <si>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</si>
  <si>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</si>
  <si>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</si>
  <si>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</si>
  <si>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</si>
  <si>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</si>
  <si>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</si>
  <si>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</si>
  <si>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</si>
  <si>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</si>
  <si>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</si>
  <si>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</si>
  <si>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</si>
  <si>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</si>
  <si>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</si>
  <si>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</si>
  <si>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</si>
  <si>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</si>
  <si>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</si>
  <si>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</si>
  <si>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</si>
  <si>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</si>
  <si>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</si>
  <si>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</si>
  <si>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</si>
  <si>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</si>
  <si>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</si>
  <si>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</si>
  <si>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</si>
  <si>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</si>
  <si>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</si>
  <si>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</si>
  <si>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</si>
  <si>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</si>
  <si>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</si>
  <si>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</si>
  <si>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</si>
  <si>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</si>
  <si>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</si>
  <si>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</si>
  <si>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</si>
  <si>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</si>
  <si>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</si>
  <si>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</si>
  <si>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</si>
  <si>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</si>
  <si>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</si>
  <si>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</si>
  <si>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</si>
  <si>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</si>
  <si>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</si>
  <si>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</si>
  <si>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</si>
  <si>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</si>
  <si>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</si>
  <si>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</si>
  <si>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</si>
  <si>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</si>
  <si>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</si>
  <si>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</si>
  <si>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</si>
  <si>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</si>
  <si>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</si>
  <si>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</si>
  <si>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</si>
  <si>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</si>
  <si>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</si>
  <si>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</si>
  <si>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</si>
  <si>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</si>
  <si>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</si>
  <si>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</si>
  <si>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</si>
  <si>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</si>
  <si>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</si>
  <si>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</si>
  <si>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</si>
  <si>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</si>
  <si>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</si>
  <si>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</si>
  <si>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</si>
  <si>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</si>
  <si>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</si>
  <si>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</si>
  <si>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</si>
  <si>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</si>
  <si>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</si>
  <si>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</si>
  <si>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</si>
  <si>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</si>
  <si>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</si>
  <si>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</si>
  <si>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</si>
  <si>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</si>
  <si>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</si>
  <si>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</si>
  <si>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</si>
  <si>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</si>
  <si>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</si>
  <si>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</si>
  <si>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</si>
  <si>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</si>
  <si>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</si>
  <si>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</si>
  <si>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</si>
  <si>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</si>
  <si>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</si>
  <si>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</si>
  <si>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</si>
  <si>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</si>
  <si>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</si>
  <si>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</si>
  <si>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</si>
  <si>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</si>
  <si>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</si>
  <si>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</si>
  <si>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</si>
  <si>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</si>
  <si>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</si>
  <si>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</si>
  <si>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</si>
  <si>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</si>
  <si>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</si>
  <si>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</si>
  <si>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</si>
  <si>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</si>
  <si>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</si>
  <si>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</si>
  <si>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</si>
  <si>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</si>
  <si>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</si>
  <si>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</si>
  <si>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</si>
  <si>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</si>
  <si>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</si>
  <si>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</si>
  <si>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</si>
  <si>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</si>
  <si>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</si>
  <si>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</si>
  <si>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</si>
  <si>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</si>
  <si>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</si>
  <si>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</si>
  <si>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</si>
  <si>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</si>
  <si>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</si>
  <si>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</si>
  <si>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</si>
  <si>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</si>
  <si>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</si>
  <si>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</si>
  <si>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</si>
  <si>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</si>
  <si>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</si>
  <si>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</si>
  <si>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</si>
  <si>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</si>
  <si>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</si>
  <si>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</si>
  <si>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</si>
  <si>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</si>
  <si>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</si>
  <si>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</si>
  <si>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</si>
  <si>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</si>
  <si>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</si>
  <si>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</si>
  <si>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</si>
  <si>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</si>
  <si>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</si>
  <si>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</si>
  <si>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</si>
  <si>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</si>
  <si>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</si>
  <si>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</si>
  <si>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</si>
  <si>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</si>
  <si>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</si>
  <si>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</si>
  <si>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</si>
  <si>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</si>
  <si>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</si>
  <si>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</si>
  <si>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</si>
  <si>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</si>
  <si>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</si>
  <si>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</si>
  <si>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</si>
  <si>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</si>
  <si>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</si>
  <si>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</si>
  <si>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</si>
  <si>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</si>
  <si>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</si>
  <si>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</si>
  <si>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</si>
  <si>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</si>
  <si>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</si>
  <si>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</si>
  <si>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</si>
  <si>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</si>
  <si>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</si>
  <si>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</si>
  <si>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</si>
  <si>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</si>
  <si>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</si>
  <si>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</si>
  <si>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</si>
  <si>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</si>
  <si>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</si>
  <si>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</si>
  <si>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</si>
  <si>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</si>
  <si>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</si>
  <si>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</si>
  <si>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</si>
  <si>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</si>
  <si>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</si>
  <si>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</si>
  <si>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</si>
  <si>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</si>
  <si>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</si>
  <si>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</si>
  <si>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</si>
  <si>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</si>
  <si>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</si>
  <si>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</si>
  <si>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</si>
  <si>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</si>
  <si>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</si>
  <si>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</si>
  <si>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</si>
  <si>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</si>
  <si>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</si>
  <si>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</si>
  <si>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</si>
  <si>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</si>
  <si>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</si>
  <si>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</si>
  <si>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</si>
  <si>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</si>
  <si>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</si>
  <si>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</si>
  <si>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</si>
  <si>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</si>
  <si>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</si>
  <si>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</si>
  <si>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</si>
  <si>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</si>
  <si>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</si>
  <si>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</si>
  <si>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</si>
  <si>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</si>
  <si>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</si>
  <si>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</si>
  <si>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</si>
  <si>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</si>
  <si>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</si>
  <si>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</si>
  <si>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</si>
  <si>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</si>
  <si>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</si>
  <si>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</si>
  <si>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</si>
  <si>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</si>
  <si>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</si>
  <si>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</si>
  <si>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</si>
  <si>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</si>
  <si>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</si>
  <si>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</si>
  <si>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</si>
  <si>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</si>
  <si>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</si>
  <si>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</si>
  <si>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</si>
  <si>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</si>
  <si>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</si>
  <si>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</si>
  <si>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</si>
  <si>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</si>
  <si>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</si>
  <si>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</si>
  <si>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</si>
  <si>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</si>
  <si>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</si>
  <si>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</si>
  <si>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</si>
  <si>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</si>
  <si>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</si>
  <si>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</si>
  <si>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</si>
  <si>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</si>
  <si>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</si>
  <si>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</si>
  <si>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</si>
  <si>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</si>
  <si>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</si>
  <si>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</si>
  <si>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</si>
  <si>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</si>
  <si>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</si>
  <si>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</si>
  <si>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</si>
  <si>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</si>
  <si>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</si>
  <si>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</si>
  <si>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</si>
  <si>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</si>
  <si>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</si>
  <si>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</si>
  <si>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</si>
  <si>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</si>
  <si>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</si>
  <si>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</si>
  <si>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</si>
  <si>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</si>
  <si>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</si>
  <si>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</si>
  <si>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</si>
  <si>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</si>
  <si>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</si>
  <si>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</si>
  <si>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</si>
  <si>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</si>
  <si>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</si>
  <si>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</si>
  <si>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</si>
  <si>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</si>
  <si>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</si>
  <si>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</si>
  <si>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</si>
  <si>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</si>
  <si>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</si>
  <si>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</si>
  <si>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</si>
  <si>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</si>
  <si>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</si>
  <si>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</si>
  <si>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</si>
  <si>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</si>
  <si>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</si>
  <si>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</si>
  <si>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</si>
  <si>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</si>
  <si>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</si>
  <si>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</si>
  <si>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</si>
  <si>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</si>
  <si>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</si>
  <si>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</si>
  <si>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</si>
  <si>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</si>
  <si>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</si>
  <si>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</si>
  <si>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</si>
  <si>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</si>
  <si>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</si>
  <si>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</si>
  <si>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</si>
  <si>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</si>
  <si>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</si>
  <si>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</si>
  <si>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</si>
  <si>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</si>
  <si>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</si>
  <si>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</si>
  <si>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</si>
  <si>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</si>
  <si>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</si>
  <si>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</si>
  <si>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</si>
  <si>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</si>
  <si>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</si>
  <si>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</si>
  <si>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</si>
  <si>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</si>
  <si>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</si>
  <si>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</si>
  <si>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</si>
  <si>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</si>
  <si>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</si>
  <si>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</si>
  <si>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</si>
  <si>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</si>
  <si>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</si>
  <si>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</si>
  <si>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</si>
  <si>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</si>
  <si>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</si>
  <si>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</si>
  <si>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</si>
  <si>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</si>
  <si>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</si>
  <si>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</si>
  <si>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</si>
  <si>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</si>
  <si>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</si>
  <si>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</si>
  <si>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</si>
  <si>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</si>
  <si>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</si>
  <si>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</si>
  <si>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</si>
  <si>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</si>
  <si>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</si>
  <si>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</si>
  <si>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</si>
  <si>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</si>
  <si>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</si>
  <si>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</si>
  <si>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</si>
  <si>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</si>
  <si>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</si>
  <si>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</si>
  <si>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</si>
  <si>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</si>
  <si>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</si>
  <si>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</si>
  <si>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</si>
  <si>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</si>
  <si>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</si>
  <si>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</si>
  <si>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</si>
  <si>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</si>
  <si>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</si>
  <si>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</si>
  <si>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</si>
  <si>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</si>
  <si>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</si>
  <si>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</si>
  <si>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</si>
  <si>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</si>
  <si>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</si>
  <si>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</si>
  <si>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</si>
  <si>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</si>
  <si>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</si>
  <si>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</si>
  <si>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</si>
  <si>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</si>
  <si>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</si>
  <si>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</si>
  <si>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</si>
  <si>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</si>
  <si>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</si>
  <si>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</si>
  <si>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</si>
  <si>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</si>
  <si>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</si>
  <si>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</si>
  <si>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</si>
  <si>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</si>
  <si>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</si>
  <si>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</si>
  <si>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</si>
  <si>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</si>
  <si>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</si>
  <si>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</si>
  <si>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</si>
  <si>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</si>
  <si>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</si>
  <si>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</si>
  <si>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</si>
  <si>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</si>
  <si>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</si>
  <si>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</si>
  <si>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</si>
  <si>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</si>
  <si>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</si>
  <si>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</si>
  <si>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</si>
  <si>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</si>
  <si>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</si>
  <si>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</si>
  <si>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</si>
  <si>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</si>
  <si>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</si>
  <si>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</si>
  <si>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</si>
  <si>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</si>
  <si>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</si>
  <si>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</si>
  <si>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</si>
  <si>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</si>
  <si>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</si>
  <si>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</si>
  <si>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</si>
  <si>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</si>
  <si>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</si>
  <si>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</si>
  <si>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</si>
  <si>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</si>
  <si>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</si>
  <si>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</si>
  <si>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</si>
  <si>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</si>
  <si>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</si>
  <si>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</si>
  <si>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</si>
  <si>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</si>
  <si>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</si>
  <si>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</si>
  <si>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</si>
  <si>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</si>
  <si>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</si>
  <si>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</si>
  <si>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</si>
  <si>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</si>
  <si>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</si>
  <si>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</si>
  <si>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</si>
  <si>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</si>
  <si>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</si>
  <si>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</si>
  <si>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</si>
  <si>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</si>
  <si>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</si>
  <si>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</si>
  <si>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</si>
  <si>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</si>
  <si>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</si>
  <si>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</si>
  <si>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</si>
  <si>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</si>
  <si>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</si>
  <si>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</si>
  <si>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</si>
  <si>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</si>
  <si>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</si>
  <si>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</si>
  <si>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</si>
  <si>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</si>
  <si>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</si>
  <si>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</si>
  <si>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</si>
  <si>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</si>
  <si>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</si>
  <si>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</si>
  <si>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</si>
  <si>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</si>
  <si>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</si>
  <si>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</si>
  <si>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</si>
  <si>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</si>
  <si>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</si>
  <si>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</si>
  <si>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</si>
  <si>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</si>
  <si>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</si>
  <si>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</si>
  <si>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</si>
  <si>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</si>
  <si>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</si>
  <si>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</si>
  <si>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</si>
  <si>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</si>
  <si>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</si>
  <si>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</si>
  <si>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</si>
  <si>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</si>
  <si>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</si>
  <si>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</si>
  <si>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</si>
  <si>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</si>
  <si>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</si>
  <si>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</si>
  <si>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</si>
  <si>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</si>
  <si>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</si>
  <si>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</si>
  <si>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</si>
  <si>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</si>
  <si>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</si>
  <si>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</si>
  <si>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</si>
  <si>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</si>
  <si>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</si>
  <si>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</si>
  <si>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</si>
  <si>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</si>
  <si>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</si>
  <si>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</si>
  <si>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</si>
  <si>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</si>
  <si>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</si>
  <si>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</si>
  <si>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</si>
  <si>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</si>
  <si>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</si>
  <si>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</si>
  <si>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</si>
  <si>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</si>
  <si>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</si>
  <si>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</si>
  <si>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</si>
  <si>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</si>
  <si>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</si>
  <si>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</si>
  <si>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</si>
  <si>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</si>
  <si>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</si>
  <si>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</si>
  <si>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</si>
  <si>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</si>
  <si>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</si>
  <si>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</si>
  <si>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</si>
  <si>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</si>
  <si>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</si>
  <si>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</si>
  <si>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</si>
  <si>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</si>
  <si>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</si>
  <si>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</si>
  <si>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</si>
  <si>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</si>
  <si>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</si>
  <si>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</si>
  <si>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</si>
  <si>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</si>
  <si>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</si>
  <si>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</si>
  <si>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</si>
  <si>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</si>
  <si>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</si>
  <si>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</si>
  <si>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</si>
  <si>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</si>
  <si>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</si>
  <si>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</si>
  <si>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</si>
  <si>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</si>
  <si>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</si>
  <si>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</si>
  <si>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</si>
  <si>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</si>
  <si>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</si>
  <si>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</si>
  <si>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</si>
  <si>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</si>
  <si>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</si>
  <si>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</si>
  <si>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</si>
  <si>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</si>
  <si>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</si>
  <si>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</si>
  <si>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</si>
  <si>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</si>
  <si>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</si>
  <si>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</si>
  <si>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</si>
  <si>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</si>
  <si>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</si>
  <si>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</si>
  <si>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</si>
  <si>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</si>
  <si>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</si>
  <si>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</si>
  <si>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</si>
  <si>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</si>
  <si>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</si>
  <si>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</si>
  <si>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</si>
  <si>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</si>
  <si>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</si>
  <si>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</si>
  <si>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</si>
  <si>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</si>
  <si>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</si>
  <si>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</si>
  <si>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</si>
  <si>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</si>
  <si>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</si>
  <si>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</si>
  <si>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</si>
  <si>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</si>
  <si>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</si>
  <si>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</si>
  <si>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</si>
  <si>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</si>
  <si>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</si>
  <si>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</si>
  <si>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</si>
  <si>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</si>
  <si>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</si>
  <si>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</si>
  <si>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</si>
  <si>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</si>
  <si>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</si>
  <si>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</si>
  <si>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</si>
  <si>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</si>
  <si>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</si>
  <si>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</si>
  <si>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</si>
  <si>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</si>
  <si>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</si>
  <si>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</si>
  <si>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</si>
  <si>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</si>
  <si>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</si>
  <si>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</si>
  <si>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</si>
  <si>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</si>
  <si>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</si>
  <si>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</si>
  <si>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</si>
  <si>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</si>
  <si>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</si>
  <si>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</si>
  <si>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</si>
  <si>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</si>
  <si>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</si>
  <si>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</si>
  <si>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</si>
  <si>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</si>
  <si>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</si>
  <si>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</si>
  <si>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</si>
  <si>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</si>
  <si>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</si>
  <si>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</si>
  <si>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</si>
  <si>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</si>
  <si>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</si>
  <si>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</si>
  <si>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</si>
  <si>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</si>
  <si>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</si>
  <si>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</si>
  <si>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</si>
  <si>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</si>
  <si>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</si>
  <si>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</si>
  <si>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</si>
  <si>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</si>
  <si>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</si>
  <si>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</si>
  <si>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</si>
  <si>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</si>
  <si>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</si>
  <si>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</si>
  <si>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</si>
  <si>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</si>
  <si>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</si>
  <si>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</si>
  <si>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</si>
  <si>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</si>
  <si>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</si>
  <si>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</si>
  <si>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</si>
  <si>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</si>
  <si>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</si>
  <si>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</si>
  <si>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</si>
  <si>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</si>
  <si>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</si>
  <si>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</si>
  <si>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</si>
  <si>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</si>
  <si>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</si>
  <si>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</si>
  <si>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</si>
  <si>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</si>
  <si>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</si>
  <si>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</si>
  <si>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</si>
  <si>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</si>
  <si>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</si>
  <si>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</si>
  <si>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</si>
  <si>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</si>
  <si>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</si>
  <si>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</si>
  <si>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</si>
  <si>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</si>
  <si>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</si>
  <si>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</si>
  <si>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</si>
  <si>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</si>
  <si>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</si>
  <si>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</si>
  <si>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</si>
  <si>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</si>
  <si>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</si>
  <si>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</si>
  <si>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</si>
  <si>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</si>
  <si>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</si>
  <si>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</si>
  <si>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</si>
  <si>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</si>
  <si>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</si>
  <si>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</si>
  <si>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</si>
  <si>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</si>
  <si>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</si>
  <si>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</si>
  <si>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</si>
  <si>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</si>
  <si>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</si>
  <si>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</si>
  <si>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</si>
  <si>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</si>
  <si>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</si>
  <si>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</si>
  <si>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</si>
  <si>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</si>
  <si>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</si>
  <si>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</si>
  <si>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</si>
  <si>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</si>
  <si>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</si>
  <si>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</si>
  <si>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</si>
  <si>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</si>
  <si>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</si>
  <si>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</si>
  <si>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</si>
  <si>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</si>
  <si>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</si>
  <si>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</si>
  <si>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</si>
  <si>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</si>
  <si>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</si>
  <si>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</si>
  <si>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</si>
  <si>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</si>
  <si>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</si>
  <si>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</si>
  <si>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</si>
  <si>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</si>
  <si>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</si>
  <si>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</si>
  <si>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</si>
  <si>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</si>
  <si>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</si>
  <si>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</si>
  <si>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</si>
  <si>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</si>
  <si>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</si>
  <si>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</si>
  <si>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</si>
  <si>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</si>
  <si>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</si>
  <si>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</si>
  <si>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</si>
  <si>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</si>
  <si>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</si>
  <si>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</si>
  <si>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</si>
  <si>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</si>
  <si>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</si>
  <si>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</si>
  <si>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</si>
  <si>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</si>
  <si>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</si>
  <si>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</si>
  <si>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</si>
  <si>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</si>
  <si>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</si>
  <si>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</si>
  <si>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</si>
  <si>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</si>
  <si>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</si>
  <si>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</si>
  <si>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</si>
  <si>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</si>
  <si>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</si>
  <si>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</si>
  <si>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</si>
  <si>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</si>
  <si>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</si>
  <si>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</si>
  <si>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</si>
  <si>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</si>
  <si>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</si>
  <si>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</si>
  <si>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</si>
  <si>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</si>
  <si>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</si>
  <si>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</si>
  <si>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</si>
  <si>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</si>
  <si>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</si>
  <si>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</si>
  <si>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</si>
  <si>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</si>
  <si>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</si>
  <si>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</si>
  <si>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</si>
  <si>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</si>
  <si>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</si>
  <si>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</si>
  <si>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</si>
  <si>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</si>
  <si>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</si>
  <si>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</si>
  <si>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</si>
  <si>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</si>
  <si>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</si>
  <si>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</si>
  <si>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</si>
  <si>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</si>
  <si>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</si>
  <si>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</si>
  <si>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</si>
  <si>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</si>
  <si>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</si>
  <si>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</si>
  <si>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</si>
  <si>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</si>
  <si>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</si>
  <si>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</si>
  <si>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</si>
  <si>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</si>
  <si>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</si>
  <si>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</si>
  <si>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</si>
  <si>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</si>
  <si>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</si>
  <si>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</si>
  <si>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</si>
  <si>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</si>
  <si>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</si>
  <si>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</si>
  <si>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</si>
  <si>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</si>
  <si>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</si>
  <si>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</si>
  <si>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</si>
  <si>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</si>
  <si>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</si>
  <si>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</si>
  <si>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</si>
  <si>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</si>
  <si>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</si>
  <si>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</si>
  <si>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</si>
  <si>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</si>
  <si>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</si>
  <si>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</si>
  <si>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</si>
  <si>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</si>
  <si>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</si>
  <si>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</si>
  <si>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</si>
  <si>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</si>
  <si>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</si>
  <si>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</si>
  <si>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</si>
  <si>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</si>
  <si>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</si>
  <si>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</si>
  <si>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</si>
  <si>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</si>
  <si>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</si>
  <si>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</si>
  <si>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</si>
  <si>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</si>
  <si>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</si>
  <si>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</si>
  <si>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</si>
  <si>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</si>
  <si>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</si>
  <si>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</si>
  <si>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</si>
  <si>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</si>
  <si>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</si>
  <si>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</si>
  <si>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</si>
  <si>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</si>
  <si>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</si>
  <si>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</si>
  <si>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</si>
  <si>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</si>
  <si>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</si>
  <si>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</si>
  <si>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</si>
  <si>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</si>
  <si>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</si>
  <si>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</si>
  <si>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</si>
  <si>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</si>
  <si>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</si>
  <si>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</si>
  <si>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</si>
  <si>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</si>
  <si>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</si>
  <si>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</si>
  <si>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</si>
  <si>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</si>
  <si>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</si>
  <si>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</si>
  <si>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</si>
  <si>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</si>
  <si>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</si>
  <si>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</si>
  <si>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</si>
  <si>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</si>
  <si>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</si>
  <si>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</si>
  <si>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</si>
  <si>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</si>
  <si>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</si>
  <si>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</si>
  <si>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</si>
  <si>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</si>
  <si>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</si>
  <si>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</si>
  <si>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</si>
  <si>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</si>
  <si>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</si>
  <si>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</si>
  <si>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</si>
  <si>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</si>
  <si>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</si>
  <si>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</si>
  <si>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</si>
  <si>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</si>
  <si>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</si>
  <si>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</si>
  <si>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</si>
  <si>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</si>
  <si>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</si>
  <si>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</si>
  <si>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</si>
  <si>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</si>
  <si>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</si>
  <si>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</si>
  <si>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</si>
  <si>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</si>
  <si>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</si>
  <si>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</si>
  <si>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</si>
  <si>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</si>
  <si>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</si>
  <si>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</si>
  <si>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</si>
  <si>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</si>
  <si>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</si>
  <si>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</si>
  <si>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</si>
  <si>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</si>
  <si>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</si>
  <si>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</si>
  <si>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</si>
  <si>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</si>
  <si>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</si>
  <si>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</si>
  <si>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</si>
  <si>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</si>
  <si>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</si>
  <si>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</si>
  <si>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</si>
  <si>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</si>
  <si>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</si>
  <si>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</si>
  <si>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</si>
  <si>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</si>
  <si>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</si>
  <si>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</si>
  <si>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</si>
  <si>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</si>
  <si>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</si>
  <si>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</si>
  <si>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</si>
  <si>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</si>
  <si>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</si>
  <si>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</si>
  <si>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</si>
  <si>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</si>
  <si>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</si>
  <si>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</si>
  <si>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</si>
  <si>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</si>
  <si>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</si>
  <si>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</si>
  <si>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</si>
  <si>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</si>
  <si>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</si>
  <si>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</si>
  <si>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</si>
  <si>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</si>
  <si>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</si>
  <si>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</si>
  <si>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</si>
  <si>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</si>
  <si>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</si>
  <si>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</si>
  <si>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</si>
  <si>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</si>
  <si>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</si>
  <si>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</si>
  <si>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</si>
  <si>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</si>
  <si>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</si>
  <si>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</si>
  <si>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</si>
  <si>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</si>
  <si>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</si>
  <si>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</si>
  <si>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</si>
  <si>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</si>
  <si>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</si>
  <si>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</si>
  <si>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</si>
  <si>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</si>
  <si>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</si>
  <si>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</si>
  <si>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</si>
  <si>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</si>
  <si>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</si>
  <si>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</si>
  <si>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</si>
  <si>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</si>
  <si>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</si>
  <si>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</si>
  <si>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</si>
  <si>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</si>
  <si>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</si>
  <si>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</si>
  <si>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</si>
  <si>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</si>
  <si>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</si>
  <si>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</si>
  <si>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</si>
  <si>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</si>
  <si>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</si>
  <si>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</si>
  <si>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</si>
  <si>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</si>
  <si>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</si>
  <si>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</si>
  <si>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</si>
  <si>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</si>
  <si>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</si>
  <si>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</si>
  <si>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</si>
  <si>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</si>
  <si>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</si>
  <si>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</si>
  <si>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</si>
  <si>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</si>
  <si>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</si>
  <si>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</si>
  <si>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</si>
  <si>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</si>
  <si>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</si>
  <si>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</si>
  <si>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</si>
  <si>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</si>
  <si>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</si>
  <si>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</si>
  <si>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</si>
  <si>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</si>
  <si>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</si>
  <si>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</si>
  <si>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</si>
  <si>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</si>
  <si>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</si>
  <si>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</si>
  <si>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</si>
  <si>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</si>
  <si>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</si>
  <si>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</si>
  <si>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</si>
  <si>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</si>
  <si>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</si>
  <si>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</si>
  <si>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</si>
  <si>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</si>
  <si>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</si>
  <si>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</si>
  <si>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</si>
  <si>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</si>
  <si>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</si>
  <si>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</si>
  <si>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</si>
  <si>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</si>
  <si>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</si>
  <si>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</si>
  <si>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</si>
  <si>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</si>
  <si>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</si>
  <si>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</si>
  <si>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</si>
  <si>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</si>
  <si>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</si>
  <si>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</si>
  <si>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</si>
  <si>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</si>
  <si>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</si>
  <si>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</si>
  <si>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</si>
  <si>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</si>
  <si>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</si>
  <si>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</si>
  <si>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</si>
  <si>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</si>
  <si>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</si>
  <si>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</si>
  <si>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</si>
  <si>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</si>
  <si>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</si>
  <si>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</si>
  <si>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</si>
  <si>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</si>
  <si>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</si>
  <si>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</si>
  <si>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</si>
  <si>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</si>
  <si>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</si>
  <si>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</si>
  <si>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</si>
  <si>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</si>
  <si>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</si>
  <si>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</si>
  <si>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</si>
  <si>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</si>
  <si>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</si>
  <si>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</si>
  <si>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</si>
  <si>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</si>
  <si>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</si>
  <si>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</si>
  <si>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</si>
  <si>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</si>
  <si>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</si>
  <si>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</si>
  <si>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</si>
  <si>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</si>
  <si>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</si>
  <si>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</si>
  <si>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</si>
  <si>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</si>
  <si>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</si>
  <si>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</si>
  <si>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</si>
  <si>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</si>
  <si>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</si>
  <si>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</si>
  <si>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</si>
  <si>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</si>
  <si>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</si>
  <si>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</si>
  <si>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</si>
  <si>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</si>
  <si>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</si>
  <si>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</si>
  <si>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</si>
  <si>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</si>
  <si>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</si>
  <si>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</si>
  <si>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</si>
  <si>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</si>
  <si>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</si>
  <si>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</si>
  <si>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</si>
  <si>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</si>
  <si>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</si>
  <si>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</si>
  <si>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</si>
  <si>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</si>
  <si>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</si>
  <si>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</si>
  <si>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</si>
  <si>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</si>
  <si>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</si>
  <si>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</si>
  <si>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</si>
  <si>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</si>
  <si>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</si>
  <si>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</si>
  <si>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</si>
  <si>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</si>
  <si>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</si>
  <si>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</si>
  <si>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</si>
  <si>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</si>
  <si>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</si>
  <si>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</si>
  <si>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</si>
  <si>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</si>
  <si>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</si>
  <si>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</si>
  <si>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</si>
  <si>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</si>
  <si>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</si>
  <si>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</si>
  <si>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</si>
  <si>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</si>
  <si>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</si>
  <si>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</si>
  <si>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</si>
  <si>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</si>
  <si>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</si>
  <si>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</si>
  <si>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</si>
  <si>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</si>
  <si>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</si>
  <si>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</si>
  <si>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</si>
  <si>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</si>
  <si>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</si>
  <si>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</si>
  <si>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</si>
  <si>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</si>
  <si>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</si>
  <si>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</si>
  <si>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</si>
  <si>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</si>
  <si>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</si>
  <si>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</si>
  <si>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</si>
  <si>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</si>
  <si>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</si>
  <si>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</si>
  <si>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</si>
  <si>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</si>
  <si>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</si>
  <si>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</si>
  <si>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</si>
  <si>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</si>
  <si>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</si>
  <si>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</si>
  <si>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</si>
  <si>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</si>
  <si>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</si>
  <si>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</si>
  <si>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</si>
  <si>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</si>
  <si>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</si>
  <si>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</si>
  <si>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</si>
  <si>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</si>
  <si>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</si>
  <si>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</si>
  <si>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</si>
  <si>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</si>
  <si>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</si>
  <si>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</si>
  <si>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</si>
  <si>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</si>
  <si>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</si>
  <si>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</si>
  <si>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</si>
  <si>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</si>
  <si>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</si>
  <si>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</si>
  <si>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</si>
  <si>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</si>
  <si>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</si>
  <si>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</si>
  <si>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</si>
  <si>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</si>
  <si>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</si>
  <si>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</si>
  <si>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</si>
  <si>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</si>
  <si>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</si>
  <si>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</si>
  <si>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</si>
  <si>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</si>
  <si>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</si>
  <si>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</si>
  <si>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</si>
  <si>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</si>
  <si>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</si>
  <si>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</si>
  <si>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</si>
  <si>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</si>
  <si>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</si>
  <si>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</si>
  <si>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</si>
  <si>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</si>
  <si>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</si>
  <si>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</si>
  <si>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</si>
  <si>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</si>
  <si>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</si>
  <si>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</si>
  <si>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</si>
  <si>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</si>
  <si>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</si>
  <si>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</si>
  <si>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</si>
  <si>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</si>
  <si>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</si>
  <si>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</si>
  <si>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</si>
  <si>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</si>
  <si>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</si>
  <si>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</si>
  <si>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</si>
  <si>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</si>
  <si>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</si>
  <si>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</si>
  <si>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</si>
  <si>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</si>
  <si>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</si>
  <si>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</si>
  <si>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</si>
  <si>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</si>
  <si>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</si>
  <si>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</si>
  <si>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</si>
  <si>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</si>
  <si>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</si>
  <si>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</si>
  <si>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</si>
  <si>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</si>
  <si>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</si>
  <si>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</si>
  <si>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</si>
  <si>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</si>
  <si>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</si>
  <si>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</si>
  <si>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</si>
  <si>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</si>
  <si>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</si>
  <si>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</si>
  <si>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</si>
  <si>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</si>
  <si>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</si>
  <si>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</si>
  <si>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</si>
  <si>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</si>
  <si>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</si>
  <si>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</si>
  <si>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</si>
  <si>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</si>
  <si>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</si>
  <si>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</si>
  <si>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</si>
  <si>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</si>
  <si>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</si>
  <si>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</si>
  <si>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</si>
  <si>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</si>
  <si>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</si>
  <si>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</si>
  <si>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</si>
  <si>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</si>
  <si>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</si>
  <si>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</si>
  <si>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</si>
  <si>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</si>
  <si>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</si>
  <si>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</si>
  <si>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</si>
  <si>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</si>
  <si>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</si>
  <si>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</si>
  <si>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</si>
  <si>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</si>
  <si>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</si>
  <si>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</si>
  <si>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</si>
  <si>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</si>
  <si>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</si>
  <si>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</si>
  <si>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</si>
  <si>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</si>
  <si>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</si>
  <si>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</si>
  <si>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</si>
  <si>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</si>
  <si>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</si>
  <si>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</si>
  <si>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</si>
  <si>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</si>
  <si>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</si>
  <si>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</si>
  <si>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</si>
  <si>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</si>
  <si>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</si>
  <si>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</si>
  <si>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</si>
  <si>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</si>
  <si>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</si>
  <si>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</si>
  <si>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</si>
  <si>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</si>
  <si>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</si>
  <si>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</si>
  <si>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</si>
  <si>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</si>
  <si>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</si>
  <si>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</si>
  <si>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</si>
  <si>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</si>
  <si>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</si>
  <si>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</si>
  <si>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</si>
  <si>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</si>
  <si>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</si>
  <si>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</si>
  <si>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</si>
  <si>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</si>
  <si>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</si>
  <si>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</si>
  <si>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</si>
  <si>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</si>
  <si>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</si>
  <si>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</si>
  <si>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</si>
  <si>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</si>
  <si>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</si>
  <si>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</si>
  <si>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</si>
  <si>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</si>
  <si>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</si>
  <si>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</si>
  <si>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</si>
  <si>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</si>
  <si>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</si>
  <si>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</si>
  <si>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</si>
  <si>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</si>
  <si>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</si>
  <si>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</si>
  <si>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</si>
  <si>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</si>
  <si>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</si>
  <si>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</si>
  <si>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</si>
  <si>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</si>
  <si>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</si>
  <si>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</si>
  <si>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</si>
  <si>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</si>
  <si>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</si>
  <si>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</si>
  <si>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</si>
  <si>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</si>
  <si>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</si>
  <si>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</si>
  <si>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</si>
  <si>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</si>
  <si>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</si>
  <si>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</si>
  <si>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</si>
  <si>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</si>
  <si>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</si>
  <si>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</si>
  <si>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</si>
  <si>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</si>
  <si>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</si>
  <si>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</si>
  <si>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</si>
  <si>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</si>
  <si>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</si>
  <si>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</si>
  <si>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</si>
  <si>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</si>
  <si>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</si>
  <si>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</si>
  <si>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</si>
  <si>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</si>
  <si>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</si>
  <si>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</si>
  <si>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</si>
  <si>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</si>
  <si>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</si>
  <si>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</si>
  <si>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</si>
  <si>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</si>
  <si>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</si>
  <si>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</si>
  <si>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</si>
  <si>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</si>
  <si>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</si>
  <si>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</si>
  <si>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</si>
  <si>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</si>
  <si>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</si>
  <si>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</si>
  <si>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</si>
  <si>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</si>
  <si>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</si>
  <si>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</si>
  <si>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</si>
  <si>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</si>
  <si>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</si>
  <si>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</si>
  <si>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</si>
  <si>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</si>
  <si>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</si>
  <si>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</si>
  <si>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</si>
  <si>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</si>
  <si>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</si>
  <si>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</si>
  <si>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</si>
  <si>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</si>
  <si>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</si>
  <si>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</si>
  <si>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</si>
  <si>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</si>
  <si>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</si>
  <si>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</si>
  <si>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</si>
  <si>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</si>
  <si>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</si>
  <si>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</si>
  <si>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</si>
  <si>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</si>
  <si>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</si>
  <si>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</si>
  <si>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</si>
  <si>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</si>
  <si>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</si>
  <si>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</si>
  <si>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</si>
  <si>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</si>
  <si>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</si>
  <si>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</si>
  <si>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</si>
  <si>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</si>
  <si>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</si>
  <si>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</si>
  <si>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</si>
  <si>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</si>
  <si>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</si>
  <si>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</si>
  <si>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</si>
  <si>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</si>
  <si>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</si>
  <si>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</si>
  <si>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</si>
  <si>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</si>
  <si>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</si>
  <si>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</si>
  <si>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</si>
  <si>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</si>
  <si>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</si>
  <si>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</si>
  <si>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</si>
  <si>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</si>
  <si>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</si>
  <si>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</si>
  <si>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</si>
  <si>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</si>
  <si>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</si>
  <si>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</si>
  <si>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</si>
  <si>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</si>
  <si>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</si>
  <si>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</si>
  <si>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</si>
  <si>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</si>
  <si>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</si>
  <si>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</si>
  <si>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</si>
  <si>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</si>
  <si>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</si>
  <si>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</si>
  <si>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</si>
  <si>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</si>
  <si>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</si>
  <si>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</si>
  <si>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</si>
  <si>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</si>
  <si>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</si>
  <si>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</si>
  <si>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</si>
  <si>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</si>
  <si>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</si>
  <si>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</si>
  <si>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</si>
  <si>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</si>
  <si>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</si>
  <si>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</si>
  <si>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</si>
  <si>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</si>
  <si>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</si>
  <si>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</si>
  <si>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</si>
  <si>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</si>
  <si>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</si>
  <si>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</si>
  <si>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</si>
  <si>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</si>
  <si>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</si>
  <si>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</si>
  <si>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</si>
  <si>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</si>
  <si>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</si>
  <si>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</si>
  <si>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</si>
  <si>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</si>
  <si>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</si>
  <si>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</si>
  <si>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</si>
  <si>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</si>
  <si>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</si>
  <si>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</si>
  <si>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</si>
  <si>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</si>
  <si>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</si>
  <si>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</si>
  <si>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</si>
  <si>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</si>
  <si>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</si>
  <si>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</si>
  <si>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</si>
  <si>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</si>
  <si>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</si>
  <si>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</si>
  <si>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</si>
  <si>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</si>
  <si>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</si>
  <si>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</si>
  <si>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</si>
  <si>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</si>
  <si>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</si>
  <si>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</si>
  <si>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</si>
  <si>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</si>
  <si>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</si>
  <si>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</si>
  <si>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</si>
  <si>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</si>
  <si>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</si>
  <si>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</si>
  <si>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</si>
  <si>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</si>
  <si>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</si>
  <si>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</si>
  <si>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</si>
  <si>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</si>
  <si>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</si>
  <si>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</si>
  <si>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</si>
  <si>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</si>
  <si>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</si>
  <si>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</si>
  <si>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</si>
  <si>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</si>
  <si>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</si>
  <si>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</si>
  <si>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</si>
  <si>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</si>
  <si>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</si>
  <si>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</si>
  <si>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</si>
  <si>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</si>
  <si>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</si>
  <si>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</si>
  <si>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</si>
  <si>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</si>
  <si>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</si>
  <si>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</si>
  <si>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</si>
  <si>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</si>
  <si>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</si>
  <si>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</si>
  <si>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</si>
  <si>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</si>
  <si>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</si>
  <si>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</si>
  <si>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</si>
  <si>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</si>
  <si>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</si>
  <si>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</si>
  <si>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</si>
  <si>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</si>
  <si>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</si>
  <si>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</si>
  <si>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</si>
  <si>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</si>
  <si>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</si>
  <si>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</si>
  <si>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</si>
  <si>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</si>
  <si>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</si>
  <si>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</si>
  <si>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</si>
  <si>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</si>
  <si>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</si>
  <si>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</si>
  <si>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</si>
  <si>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</si>
  <si>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</si>
  <si>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</si>
  <si>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</si>
  <si>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</si>
  <si>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</si>
  <si>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</si>
  <si>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</si>
  <si>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</si>
  <si>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</si>
  <si>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</si>
  <si>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</si>
  <si>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</si>
  <si>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</si>
  <si>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</si>
  <si>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</si>
  <si>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</si>
  <si>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</si>
  <si>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</si>
  <si>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</si>
  <si>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</si>
  <si>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</si>
  <si>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</si>
  <si>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</si>
  <si>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</si>
  <si>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</si>
  <si>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</si>
  <si>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</si>
  <si>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</si>
  <si>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</si>
  <si>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</si>
  <si>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</si>
  <si>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</si>
  <si>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</si>
  <si>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</si>
  <si>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</si>
  <si>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</si>
  <si>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</si>
  <si>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</si>
  <si>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</si>
  <si>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</si>
  <si>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</si>
  <si>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</si>
  <si>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</si>
  <si>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</si>
  <si>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</si>
  <si>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</si>
  <si>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</si>
  <si>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</si>
  <si>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</si>
  <si>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</si>
  <si>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</si>
  <si>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</si>
  <si>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</si>
  <si>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</si>
  <si>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</si>
  <si>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</si>
  <si>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</si>
  <si>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</si>
  <si>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</si>
  <si>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</si>
  <si>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</si>
  <si>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</si>
  <si>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</si>
  <si>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</si>
  <si>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</si>
  <si>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</si>
  <si>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</si>
  <si>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</si>
  <si>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</si>
  <si>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</si>
  <si>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</si>
  <si>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</si>
  <si>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</si>
  <si>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</si>
  <si>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</si>
  <si>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</si>
  <si>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</si>
  <si>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</si>
  <si>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</si>
  <si>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</si>
  <si>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</si>
  <si>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</si>
  <si>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</si>
  <si>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</si>
  <si>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</si>
  <si>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</si>
  <si>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</si>
  <si>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</si>
  <si>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</si>
  <si>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</si>
  <si>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</si>
  <si>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</si>
  <si>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</si>
  <si>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</si>
  <si>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</si>
  <si>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</si>
  <si>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</si>
  <si>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</si>
  <si>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</si>
  <si>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</si>
  <si>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</si>
  <si>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</si>
  <si>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</si>
  <si>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</si>
  <si>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</si>
  <si>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</si>
  <si>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</si>
  <si>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</si>
  <si>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</si>
  <si>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</si>
  <si>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</si>
  <si>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</si>
  <si>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</si>
  <si>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</si>
  <si>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</si>
  <si>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</si>
  <si>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</si>
  <si>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</si>
  <si>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</si>
  <si>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</si>
  <si>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</si>
  <si>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</si>
  <si>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</si>
  <si>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</si>
  <si>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</si>
  <si>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</si>
  <si>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</si>
  <si>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</si>
  <si>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</si>
  <si>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</si>
  <si>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</si>
  <si>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</si>
  <si>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</si>
  <si>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</si>
  <si>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</si>
  <si>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</si>
  <si>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</si>
  <si>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</si>
  <si>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</si>
  <si>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</si>
  <si>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</si>
  <si>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</si>
  <si>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</si>
  <si>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</si>
  <si>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</si>
  <si>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</si>
  <si>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</si>
  <si>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</si>
  <si>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</si>
  <si>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</si>
  <si>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</si>
  <si>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</si>
  <si>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</si>
  <si>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</si>
  <si>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</si>
  <si>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</si>
  <si>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</si>
  <si>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</si>
  <si>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</si>
  <si>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</si>
  <si>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</si>
  <si>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</si>
  <si>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</si>
  <si>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</si>
  <si>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</si>
  <si>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</si>
  <si>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</si>
  <si>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</si>
  <si>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</si>
  <si>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</si>
  <si>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</si>
  <si>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</si>
  <si>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</si>
  <si>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</si>
  <si>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</si>
  <si>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</si>
  <si>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</si>
  <si>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</si>
  <si>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</si>
  <si>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</si>
  <si>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</si>
  <si>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</si>
  <si>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</si>
  <si>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</si>
  <si>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</si>
  <si>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</si>
  <si>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</si>
  <si>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</si>
  <si>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</si>
  <si>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</si>
  <si>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</si>
  <si>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</si>
  <si>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</si>
  <si>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</si>
  <si>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</si>
  <si>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</si>
  <si>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</si>
  <si>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</si>
  <si>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</si>
  <si>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</si>
  <si>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</si>
  <si>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</si>
  <si>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</si>
  <si>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</si>
  <si>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</si>
  <si>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</si>
  <si>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</si>
  <si>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</si>
  <si>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</si>
  <si>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</si>
  <si>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</si>
  <si>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</si>
  <si>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</si>
  <si>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</si>
  <si>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</si>
  <si>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</si>
  <si>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</si>
  <si>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</si>
  <si>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</si>
  <si>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</si>
  <si>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</si>
  <si>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</si>
  <si>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</si>
  <si>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</si>
  <si>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</si>
  <si>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</si>
  <si>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</si>
  <si>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</si>
  <si>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</si>
  <si>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</si>
  <si>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</si>
  <si>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</si>
  <si>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</si>
  <si>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</si>
  <si>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</si>
  <si>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</si>
  <si>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</si>
  <si>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</si>
  <si>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</si>
  <si>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</si>
  <si>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</si>
  <si>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</si>
  <si>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</si>
  <si>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</si>
  <si>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</si>
  <si>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</si>
  <si>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</si>
  <si>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</si>
  <si>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</si>
  <si>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</si>
  <si>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</si>
  <si>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</si>
  <si>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</si>
  <si>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</si>
  <si>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</si>
  <si>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</si>
  <si>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</si>
  <si>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</si>
  <si>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</si>
  <si>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</si>
  <si>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</si>
  <si>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</si>
  <si>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</si>
  <si>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</si>
  <si>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</si>
  <si>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</si>
  <si>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</si>
  <si>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</si>
  <si>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</si>
  <si>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</si>
  <si>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</si>
  <si>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</si>
  <si>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</si>
  <si>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</si>
  <si>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</si>
  <si>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</si>
  <si>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</si>
  <si>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</si>
  <si>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</si>
  <si>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</si>
  <si>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</si>
  <si>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</si>
  <si>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</si>
  <si>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</si>
  <si>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</si>
  <si>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</si>
  <si>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</si>
  <si>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</si>
  <si>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</si>
  <si>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</si>
  <si>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</si>
  <si>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</si>
  <si>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</si>
  <si>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</si>
  <si>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</si>
  <si>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</si>
  <si>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</si>
  <si>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</si>
  <si>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</si>
  <si>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</si>
  <si>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</si>
  <si>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</si>
  <si>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</si>
  <si>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</si>
  <si>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</si>
  <si>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</si>
  <si>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</si>
  <si>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</si>
  <si>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</si>
  <si>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</si>
  <si>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</si>
  <si>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</si>
  <si>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</si>
  <si>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</si>
  <si>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</si>
  <si>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</si>
  <si>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</si>
  <si>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</si>
  <si>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</si>
  <si>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</si>
  <si>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</si>
  <si>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</si>
  <si>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</si>
  <si>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</si>
  <si>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</si>
  <si>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</si>
  <si>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</si>
  <si>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</si>
  <si>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</si>
  <si>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</si>
  <si>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</si>
  <si>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</si>
  <si>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</si>
  <si>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</si>
  <si>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</si>
  <si>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</si>
  <si>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</si>
  <si>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</si>
  <si>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</si>
  <si>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</si>
  <si>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</si>
  <si>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</si>
  <si>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</si>
  <si>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</si>
  <si>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</si>
  <si>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</si>
  <si>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</si>
  <si>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</si>
  <si>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</si>
  <si>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</si>
  <si>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</si>
  <si>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</si>
  <si>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</si>
  <si>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</si>
  <si>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</si>
  <si>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</si>
  <si>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</si>
  <si>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</si>
  <si>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</si>
  <si>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</si>
  <si>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</si>
  <si>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</si>
  <si>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</si>
  <si>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</si>
  <si>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</si>
  <si>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</si>
  <si>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</si>
  <si>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</si>
  <si>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</si>
  <si>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</si>
  <si>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</si>
  <si>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</si>
  <si>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</si>
  <si>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</si>
  <si>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</si>
  <si>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</si>
  <si>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</si>
  <si>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</si>
  <si>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</si>
  <si>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</si>
  <si>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</si>
  <si>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</si>
  <si>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</si>
  <si>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</si>
  <si>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</si>
  <si>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</si>
  <si>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</si>
  <si>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</si>
  <si>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</si>
  <si>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</si>
  <si>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</si>
  <si>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</si>
  <si>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</si>
  <si>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</si>
  <si>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</si>
  <si>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</si>
  <si>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</si>
  <si>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</si>
  <si>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</si>
  <si>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</si>
  <si>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</si>
  <si>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</si>
  <si>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</si>
  <si>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</si>
  <si>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</si>
  <si>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</si>
  <si>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</si>
  <si>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</si>
  <si>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</si>
  <si>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</si>
  <si>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</si>
  <si>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</si>
  <si>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</si>
  <si>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</si>
  <si>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</si>
  <si>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</si>
  <si>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</si>
  <si>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</si>
  <si>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</si>
  <si>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</si>
  <si>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</si>
  <si>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</si>
  <si>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</si>
  <si>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</si>
  <si>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</si>
  <si>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</si>
  <si>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</si>
  <si>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</si>
  <si>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</si>
  <si>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</si>
  <si>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</si>
  <si>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</si>
  <si>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</si>
  <si>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</si>
  <si>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</si>
  <si>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</si>
  <si>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</si>
  <si>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</si>
  <si>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</si>
  <si>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</si>
  <si>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</si>
  <si>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</si>
  <si>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</si>
  <si>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</si>
  <si>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</si>
  <si>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</si>
  <si>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</si>
  <si>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</si>
  <si>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</si>
  <si>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</si>
  <si>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</si>
  <si>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</si>
  <si>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</si>
  <si>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</si>
  <si>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</si>
  <si>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</si>
  <si>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</si>
  <si>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</si>
  <si>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</si>
  <si>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</si>
  <si>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</si>
  <si>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</si>
  <si>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</si>
  <si>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</si>
  <si>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</si>
  <si>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</si>
  <si>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</si>
  <si>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</si>
  <si>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</si>
  <si>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</si>
  <si>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</si>
  <si>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</si>
  <si>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</si>
  <si>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</si>
  <si>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</si>
  <si>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</si>
  <si>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</si>
  <si>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</si>
  <si>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</si>
  <si>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</si>
  <si>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</si>
  <si>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</si>
  <si>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</si>
  <si>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</si>
  <si>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</si>
  <si>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</si>
  <si>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</si>
  <si>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</si>
  <si>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</si>
  <si>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</si>
  <si>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</si>
  <si>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</si>
  <si>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</si>
  <si>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</si>
  <si>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</si>
  <si>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</si>
  <si>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</si>
  <si>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</si>
  <si>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</si>
  <si>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</si>
  <si>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</si>
  <si>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</si>
  <si>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</si>
  <si>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</si>
  <si>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</si>
  <si>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</si>
  <si>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</si>
  <si>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</si>
  <si>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</si>
  <si>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</si>
  <si>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</si>
  <si>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</si>
  <si>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</si>
  <si>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</si>
  <si>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</si>
  <si>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</si>
  <si>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</si>
  <si>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</si>
  <si>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</si>
  <si>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</si>
  <si>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</si>
  <si>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</si>
  <si>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</si>
  <si>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</si>
  <si>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</si>
  <si>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</si>
  <si>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</si>
  <si>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</si>
  <si>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</si>
  <si>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</si>
  <si>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</si>
  <si>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</si>
  <si>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</si>
  <si>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</si>
  <si>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</si>
  <si>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</si>
  <si>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</si>
  <si>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</si>
  <si>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</si>
  <si>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</si>
  <si>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</si>
  <si>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</si>
  <si>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</si>
  <si>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</si>
  <si>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</si>
  <si>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</si>
  <si>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</si>
  <si>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</si>
  <si>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</si>
  <si>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</si>
  <si>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</si>
  <si>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</si>
  <si>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</si>
  <si>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</si>
  <si>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</si>
  <si>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</si>
  <si>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</si>
  <si>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</si>
  <si>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</si>
  <si>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</si>
  <si>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</si>
  <si>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</si>
  <si>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</si>
  <si>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</si>
  <si>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</si>
  <si>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</si>
  <si>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</si>
  <si>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</si>
  <si>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</si>
  <si>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</si>
  <si>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</si>
  <si>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</si>
  <si>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</si>
  <si>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</si>
  <si>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</si>
  <si>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</si>
  <si>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</si>
  <si>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</si>
  <si>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</si>
  <si>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</si>
  <si>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</si>
  <si>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</si>
  <si>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</si>
  <si>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</si>
  <si>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</si>
  <si>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</si>
  <si>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</si>
  <si>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</si>
  <si>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</si>
  <si>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</si>
  <si>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</si>
  <si>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</si>
  <si>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</si>
  <si>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</si>
  <si>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</si>
  <si>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</si>
  <si>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</si>
  <si>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</si>
  <si>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</si>
  <si>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</si>
  <si>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</si>
  <si>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</si>
  <si>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</si>
  <si>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</si>
  <si>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</si>
  <si>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</si>
  <si>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</si>
  <si>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</si>
  <si>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</si>
  <si>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</si>
  <si>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</si>
  <si>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</si>
  <si>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</si>
  <si>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</si>
  <si>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</si>
  <si>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</si>
  <si>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</si>
  <si>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</si>
  <si>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</si>
  <si>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</si>
  <si>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</si>
  <si>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</si>
  <si>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</si>
  <si>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</si>
  <si>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</si>
  <si>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</si>
  <si>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</si>
  <si>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</si>
  <si>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</si>
  <si>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</si>
  <si>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</si>
  <si>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</si>
  <si>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</si>
  <si>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</si>
  <si>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</si>
  <si>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</si>
  <si>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</si>
  <si>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</si>
  <si>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</si>
  <si>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</si>
  <si>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</si>
  <si>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</si>
  <si>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</si>
  <si>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</si>
  <si>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</si>
  <si>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</si>
  <si>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</si>
  <si>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</si>
  <si>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</si>
  <si>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</si>
  <si>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</si>
  <si>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</si>
  <si>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</si>
  <si>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</si>
  <si>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</si>
  <si>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</si>
  <si>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</si>
  <si>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</si>
  <si>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</si>
  <si>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</si>
  <si>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</si>
  <si>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</si>
  <si>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</si>
  <si>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</si>
  <si>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</si>
  <si>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</si>
  <si>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</si>
  <si>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</si>
  <si>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</si>
  <si>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</si>
  <si>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</si>
  <si>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</si>
  <si>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</si>
  <si>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</si>
  <si>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</si>
  <si>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</si>
  <si>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</si>
  <si>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</si>
  <si>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</si>
  <si>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</si>
  <si>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</si>
  <si>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</si>
  <si>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</si>
  <si>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</si>
  <si>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</si>
  <si>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</si>
  <si>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</si>
  <si>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</si>
  <si>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</si>
  <si>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</si>
  <si>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</si>
  <si>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</si>
  <si>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</si>
  <si>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</si>
  <si>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</si>
  <si>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</si>
  <si>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</si>
  <si>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</si>
  <si>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</si>
  <si>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</si>
  <si>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</si>
  <si>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</si>
  <si>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</si>
  <si>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</si>
  <si>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</si>
  <si>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</si>
  <si>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</si>
  <si>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</si>
  <si>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</si>
  <si>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</si>
  <si>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</si>
  <si>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</si>
  <si>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</si>
  <si>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</si>
  <si>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</si>
  <si>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</si>
  <si>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</si>
  <si>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</si>
  <si>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</si>
  <si>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</si>
  <si>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</si>
  <si>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</si>
  <si>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</si>
  <si>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</si>
  <si>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</si>
  <si>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</si>
  <si>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</si>
  <si>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</si>
  <si>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</si>
  <si>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</si>
  <si>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</si>
  <si>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</si>
  <si>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</si>
  <si>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</si>
  <si>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</si>
  <si>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</si>
  <si>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</si>
  <si>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</si>
  <si>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</si>
  <si>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</si>
  <si>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</si>
  <si>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</si>
  <si>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</si>
  <si>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</si>
  <si>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</si>
  <si>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</si>
  <si>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</si>
  <si>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</si>
  <si>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</si>
  <si>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</si>
  <si>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</si>
  <si>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</si>
  <si>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</si>
  <si>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</si>
  <si>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</si>
  <si>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</si>
  <si>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</si>
  <si>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</si>
  <si>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</si>
  <si>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</si>
  <si>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</si>
  <si>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</si>
  <si>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</si>
  <si>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</si>
  <si>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</si>
  <si>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</si>
  <si>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</si>
  <si>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</si>
  <si>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</si>
  <si>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</si>
  <si>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</si>
  <si>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</si>
  <si>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</si>
  <si>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</si>
  <si>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</si>
  <si>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</si>
  <si>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</si>
  <si>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</si>
  <si>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</si>
  <si>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</si>
  <si>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</si>
  <si>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</si>
  <si>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</si>
  <si>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</si>
  <si>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</si>
  <si>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</si>
  <si>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</si>
  <si>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</si>
  <si>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</si>
  <si>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</si>
  <si>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</si>
  <si>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</si>
  <si>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</si>
  <si>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</si>
  <si>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</si>
  <si>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</si>
  <si>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</si>
  <si>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</si>
  <si>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</si>
  <si>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</si>
  <si>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</si>
  <si>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</si>
  <si>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</si>
  <si>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</si>
  <si>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</si>
  <si>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</si>
  <si>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</si>
  <si>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</si>
  <si>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</si>
  <si>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</si>
  <si>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</si>
  <si>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</si>
  <si>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</si>
  <si>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</si>
  <si>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</si>
  <si>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</si>
  <si>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</si>
  <si>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</si>
  <si>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</si>
  <si>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</si>
  <si>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</si>
  <si>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</si>
  <si>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</si>
  <si>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</si>
  <si>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</si>
  <si>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</si>
  <si>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</si>
  <si>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</si>
  <si>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</si>
  <si>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</si>
  <si>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</si>
  <si>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</si>
  <si>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</si>
  <si>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</si>
  <si>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</si>
  <si>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</si>
  <si>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</si>
  <si>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</si>
  <si>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</si>
  <si>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</si>
  <si>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</si>
  <si>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</si>
  <si>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</si>
  <si>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</si>
  <si>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</si>
  <si>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</si>
  <si>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</si>
  <si>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</si>
  <si>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</si>
  <si>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</si>
  <si>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</si>
  <si>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</si>
  <si>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</si>
  <si>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</si>
  <si>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</si>
  <si>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</si>
  <si>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</si>
  <si>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</si>
  <si>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</si>
  <si>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</si>
  <si>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</si>
  <si>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</si>
  <si>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</si>
  <si>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</si>
  <si>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</si>
  <si>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</si>
  <si>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</si>
  <si>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</si>
  <si>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</si>
  <si>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</si>
  <si>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</si>
  <si>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</si>
  <si>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</si>
  <si>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</si>
  <si>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</si>
  <si>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</si>
  <si>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</si>
  <si>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</si>
  <si>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</si>
  <si>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</si>
  <si>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</si>
  <si>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</si>
  <si>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</si>
  <si>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</si>
  <si>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</si>
  <si>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</si>
  <si>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</si>
  <si>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</si>
  <si>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</si>
  <si>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</si>
  <si>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</si>
  <si>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</si>
  <si>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</si>
  <si>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</si>
  <si>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</si>
  <si>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</si>
  <si>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</si>
  <si>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</si>
  <si>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</si>
  <si>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</si>
  <si>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</si>
  <si>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</si>
  <si>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</si>
  <si>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</si>
  <si>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</si>
  <si>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</si>
  <si>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</si>
  <si>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</si>
  <si>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</si>
  <si>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</si>
  <si>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</si>
  <si>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</si>
  <si>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</si>
  <si>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</si>
  <si>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</si>
  <si>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</si>
  <si>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</si>
  <si>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</si>
  <si>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</si>
  <si>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</si>
  <si>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</si>
  <si>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</si>
  <si>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</si>
  <si>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</si>
  <si>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</si>
  <si>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</si>
  <si>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</si>
  <si>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</si>
  <si>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</si>
  <si>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</si>
  <si>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</si>
  <si>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</si>
  <si>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</si>
  <si>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</si>
  <si>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</si>
  <si>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</si>
  <si>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</si>
  <si>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</si>
  <si>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</si>
  <si>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</si>
  <si>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</si>
  <si>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</si>
  <si>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</si>
  <si>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</si>
  <si>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</si>
  <si>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</si>
  <si>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</si>
  <si>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</si>
  <si>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</si>
  <si>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</si>
  <si>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</si>
  <si>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</si>
  <si>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</si>
  <si>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</si>
  <si>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</si>
  <si>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</si>
  <si>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</si>
  <si>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</si>
  <si>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</si>
  <si>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</si>
  <si>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</si>
  <si>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</si>
  <si>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</si>
  <si>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</si>
  <si>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</si>
  <si>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</si>
  <si>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</si>
  <si>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</si>
  <si>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</si>
  <si>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</si>
  <si>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</si>
  <si>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</si>
  <si>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</si>
  <si>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</si>
  <si>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</si>
  <si>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</si>
  <si>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</si>
  <si>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</si>
  <si>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</si>
  <si>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</si>
  <si>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</si>
  <si>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</si>
  <si>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</si>
  <si>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</si>
  <si>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</si>
  <si>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</si>
  <si>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</si>
  <si>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</si>
  <si>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</si>
  <si>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</si>
  <si>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</si>
  <si>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</si>
  <si>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</si>
  <si>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</si>
  <si>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</si>
  <si>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</si>
  <si>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</si>
  <si>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</si>
  <si>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</si>
  <si>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</si>
  <si>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</si>
  <si>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</si>
  <si>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</si>
  <si>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</si>
  <si>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</si>
  <si>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</si>
  <si>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</si>
  <si>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</si>
  <si>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</si>
  <si>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</si>
  <si>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</si>
  <si>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</si>
  <si>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</si>
  <si>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</si>
  <si>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</si>
  <si>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</si>
  <si>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</si>
  <si>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</si>
  <si>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</si>
  <si>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</si>
  <si>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</si>
  <si>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</si>
  <si>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</si>
  <si>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</si>
  <si>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</si>
  <si>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</si>
  <si>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</si>
  <si>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</si>
  <si>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</si>
  <si>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</si>
  <si>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</si>
  <si>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</si>
  <si>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</si>
  <si>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</si>
  <si>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</si>
  <si>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</si>
  <si>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</si>
  <si>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</si>
  <si>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</si>
  <si>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</si>
  <si>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</si>
  <si>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</si>
  <si>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</si>
  <si>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</si>
  <si>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</si>
  <si>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</si>
  <si>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</si>
  <si>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</si>
  <si>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</si>
  <si>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</si>
  <si>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</si>
  <si>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</si>
  <si>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</si>
  <si>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</si>
  <si>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</si>
  <si>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</si>
  <si>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</si>
  <si>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</si>
  <si>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</si>
  <si>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</si>
  <si>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</si>
  <si>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</si>
  <si>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</si>
  <si>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</si>
  <si>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</si>
  <si>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</si>
  <si>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</si>
  <si>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</si>
  <si>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</si>
  <si>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</si>
  <si>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</si>
  <si>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</si>
  <si>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</si>
  <si>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</si>
  <si>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</si>
  <si>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</si>
  <si>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</si>
  <si>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</si>
  <si>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</si>
  <si>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</si>
  <si>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</si>
  <si>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</si>
  <si>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</si>
  <si>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</si>
  <si>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</si>
  <si>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</si>
  <si>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</si>
  <si>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</si>
  <si>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</si>
  <si>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</si>
  <si>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</si>
  <si>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</si>
  <si>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</si>
  <si>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</si>
  <si>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</si>
  <si>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</si>
  <si>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</si>
  <si>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</si>
  <si>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</si>
  <si>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</si>
  <si>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</si>
  <si>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</si>
  <si>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</si>
  <si>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</si>
  <si>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</si>
  <si>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</si>
  <si>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</si>
  <si>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</si>
  <si>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</si>
  <si>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</si>
  <si>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</si>
  <si>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</si>
  <si>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</si>
  <si>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</si>
  <si>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</si>
  <si>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</si>
  <si>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</si>
  <si>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</si>
  <si>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</si>
  <si>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</si>
  <si>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</si>
  <si>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</si>
  <si>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</si>
  <si>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</si>
  <si>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</si>
  <si>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</si>
  <si>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</si>
  <si>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</si>
  <si>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</si>
  <si>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</si>
  <si>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</si>
  <si>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</si>
  <si>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</si>
  <si>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</si>
  <si>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</si>
  <si>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</si>
  <si>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</si>
  <si>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</si>
  <si>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</si>
  <si>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</si>
  <si>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</si>
  <si>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</si>
  <si>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</si>
  <si>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</si>
  <si>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</si>
  <si>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</si>
  <si>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</si>
  <si>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</si>
  <si>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</si>
  <si>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</si>
  <si>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</si>
  <si>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</si>
  <si>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</si>
  <si>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</si>
  <si>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</si>
  <si>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</si>
  <si>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</si>
  <si>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</si>
  <si>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</si>
  <si>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</si>
  <si>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</si>
  <si>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</si>
  <si>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</si>
  <si>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</si>
  <si>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</si>
  <si>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</si>
  <si>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</si>
  <si>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</si>
  <si>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</si>
  <si>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</si>
  <si>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</si>
  <si>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</si>
  <si>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</si>
  <si>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</si>
  <si>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</si>
  <si>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</si>
  <si>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</si>
  <si>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</si>
  <si>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</si>
  <si>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</si>
  <si>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</si>
  <si>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</si>
  <si>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</si>
  <si>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</si>
  <si>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</si>
  <si>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</si>
  <si>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</si>
  <si>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</si>
  <si>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</si>
  <si>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</si>
  <si>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</si>
  <si>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</si>
  <si>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</si>
  <si>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</si>
  <si>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</si>
  <si>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</si>
  <si>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</si>
  <si>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</si>
  <si>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</si>
  <si>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</si>
  <si>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</si>
  <si>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</si>
  <si>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</si>
  <si>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</si>
  <si>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</si>
  <si>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</si>
  <si>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</si>
  <si>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</si>
  <si>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</si>
  <si>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</si>
  <si>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</si>
  <si>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</si>
  <si>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</si>
  <si>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</si>
  <si>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</si>
  <si>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</si>
  <si>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</si>
  <si>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</si>
  <si>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</si>
  <si>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</si>
  <si>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</si>
  <si>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</si>
  <si>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</si>
  <si>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</si>
  <si>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</si>
  <si>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</si>
  <si>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</si>
  <si>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</si>
  <si>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</si>
  <si>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</si>
  <si>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</si>
  <si>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</si>
  <si>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</si>
  <si>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</si>
  <si>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</si>
  <si>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</si>
  <si>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</si>
  <si>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</si>
  <si>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</si>
  <si>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</si>
  <si>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</si>
  <si>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</si>
  <si>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</si>
  <si>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</si>
  <si>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</si>
  <si>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</si>
  <si>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</si>
  <si>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</si>
  <si>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</si>
  <si>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</si>
  <si>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</si>
  <si>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</si>
  <si>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</si>
  <si>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</si>
  <si>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</si>
  <si>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</si>
  <si>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</si>
  <si>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</si>
  <si>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</si>
  <si>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</si>
  <si>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</si>
  <si>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</si>
  <si>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</si>
  <si>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</si>
  <si>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</si>
  <si>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</si>
  <si>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</si>
  <si>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</si>
  <si>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</si>
  <si>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</si>
  <si>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</si>
  <si>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</si>
  <si>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</si>
  <si>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</si>
  <si>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</si>
  <si>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</si>
  <si>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</si>
  <si>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</si>
  <si>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</si>
  <si>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</si>
  <si>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</si>
  <si>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</si>
  <si>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</si>
  <si>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</si>
  <si>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</si>
  <si>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</si>
  <si>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</si>
  <si>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</si>
  <si>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</si>
  <si>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</si>
  <si>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</si>
  <si>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</si>
  <si>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</si>
  <si>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</si>
  <si>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</si>
  <si>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</si>
  <si>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</si>
  <si>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</si>
  <si>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</si>
  <si>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</si>
  <si>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</si>
  <si>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</si>
  <si>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</si>
  <si>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</si>
  <si>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</si>
  <si>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</si>
  <si>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</si>
  <si>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</si>
  <si>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</si>
  <si>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</si>
  <si>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</si>
  <si>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</si>
  <si>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</si>
  <si>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</si>
  <si>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</si>
  <si>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</si>
  <si>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</si>
  <si>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</si>
  <si>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</si>
  <si>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</si>
  <si>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</si>
  <si>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</si>
  <si>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</si>
  <si>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</si>
  <si>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</si>
  <si>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</si>
  <si>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</si>
  <si>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</si>
  <si>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</si>
  <si>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</si>
  <si>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</si>
  <si>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</si>
  <si>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</si>
  <si>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</si>
  <si>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</si>
  <si>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</si>
  <si>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</si>
  <si>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</si>
  <si>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</si>
  <si>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</si>
  <si>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</si>
  <si>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</si>
  <si>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</si>
  <si>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</si>
  <si>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</si>
  <si>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</si>
  <si>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</si>
  <si>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</si>
  <si>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</si>
  <si>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</si>
  <si>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</si>
  <si>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</si>
  <si>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</si>
  <si>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</si>
  <si>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</si>
  <si>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</si>
  <si>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</si>
  <si>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</si>
  <si>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</si>
  <si>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</si>
  <si>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</si>
  <si>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</si>
  <si>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</si>
  <si>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</si>
  <si>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</si>
  <si>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</si>
  <si>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</si>
  <si>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</si>
  <si>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</si>
  <si>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</si>
  <si>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</si>
  <si>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</si>
  <si>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</si>
  <si>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</si>
  <si>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</si>
  <si>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</si>
  <si>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</si>
  <si>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</si>
  <si>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</si>
  <si>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</si>
  <si>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</si>
  <si>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</si>
  <si>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</si>
  <si>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</si>
  <si>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</si>
  <si>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</si>
  <si>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</si>
  <si>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</si>
  <si>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</si>
  <si>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</si>
  <si>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</si>
  <si>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</si>
  <si>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</si>
  <si>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</si>
  <si>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</si>
  <si>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</si>
  <si>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</si>
  <si>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</si>
  <si>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</si>
  <si>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</si>
  <si>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</si>
  <si>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</si>
  <si>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</si>
  <si>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</si>
  <si>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</si>
  <si>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</si>
  <si>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</si>
  <si>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</si>
  <si>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</si>
  <si>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</si>
  <si>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</si>
  <si>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</si>
  <si>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</si>
  <si>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</si>
  <si>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</si>
  <si>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</si>
  <si>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</si>
  <si>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</si>
  <si>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</si>
  <si>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</si>
  <si>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</si>
  <si>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</si>
  <si>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</si>
  <si>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</si>
  <si>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</si>
  <si>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</si>
  <si>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</si>
  <si>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</si>
  <si>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</si>
  <si>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</si>
  <si>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</si>
  <si>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</si>
  <si>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</si>
  <si>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</si>
  <si>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</si>
  <si>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</si>
  <si>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</si>
  <si>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</si>
  <si>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</si>
  <si>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</si>
  <si>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</si>
  <si>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</si>
  <si>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</si>
  <si>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</si>
  <si>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</si>
  <si>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</si>
  <si>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</si>
  <si>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</si>
  <si>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</si>
  <si>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</si>
  <si>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</si>
  <si>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</si>
  <si>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</si>
  <si>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</si>
  <si>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</si>
  <si>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</si>
  <si>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</si>
  <si>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</si>
  <si>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</si>
  <si>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</si>
  <si>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</si>
  <si>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</si>
  <si>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</si>
  <si>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</si>
  <si>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</si>
  <si>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</si>
  <si>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</si>
  <si>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</si>
  <si>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</si>
  <si>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</si>
  <si>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</si>
  <si>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</si>
  <si>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</si>
  <si>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</si>
  <si>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</si>
  <si>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</si>
  <si>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</si>
  <si>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</si>
  <si>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</si>
  <si>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</si>
  <si>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</si>
  <si>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</si>
  <si>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</si>
  <si>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</si>
  <si>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</si>
  <si>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</si>
  <si>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</si>
  <si>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</si>
  <si>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</si>
  <si>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</si>
  <si>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</si>
  <si>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</si>
  <si>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</si>
  <si>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</si>
  <si>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</si>
  <si>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</si>
  <si>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</si>
  <si>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</si>
  <si>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</si>
  <si>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</si>
  <si>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</si>
  <si>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</si>
  <si>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</si>
  <si>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</si>
  <si>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</si>
  <si>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</si>
  <si>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</si>
  <si>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</si>
  <si>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</si>
  <si>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</si>
  <si>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</si>
  <si>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</si>
  <si>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</si>
  <si>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</si>
  <si>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</si>
  <si>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</si>
  <si>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</si>
  <si>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</si>
  <si>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</si>
  <si>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</si>
  <si>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</si>
  <si>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</si>
  <si>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</si>
  <si>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</si>
  <si>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</si>
  <si>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</si>
  <si>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</si>
  <si>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</si>
  <si>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</si>
  <si>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</si>
  <si>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</si>
  <si>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</si>
  <si>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</si>
  <si>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</si>
  <si>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</si>
  <si>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</si>
  <si>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</si>
  <si>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</si>
  <si>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</si>
  <si>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</si>
  <si>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</si>
  <si>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</si>
  <si>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</si>
  <si>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</si>
  <si>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</si>
  <si>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</si>
  <si>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</si>
  <si>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</si>
  <si>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</si>
  <si>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</si>
  <si>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</si>
  <si>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</si>
  <si>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</si>
  <si>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</si>
  <si>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</si>
  <si>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</si>
  <si>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</si>
  <si>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</si>
  <si>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</si>
  <si>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</si>
  <si>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</si>
  <si>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</si>
  <si>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</si>
  <si>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</si>
  <si>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</si>
  <si>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</si>
  <si>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</si>
  <si>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</si>
  <si>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</si>
  <si>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</si>
  <si>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</si>
  <si>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</si>
  <si>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</si>
  <si>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</si>
  <si>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</si>
  <si>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</si>
  <si>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</si>
  <si>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</si>
  <si>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</si>
  <si>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</si>
  <si>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</si>
  <si>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</si>
  <si>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</si>
  <si>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</si>
  <si>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</si>
  <si>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</si>
  <si>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</si>
  <si>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</si>
  <si>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</si>
  <si>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</si>
  <si>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</si>
  <si>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</si>
  <si>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</si>
  <si>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</si>
  <si>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</si>
  <si>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</si>
  <si>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</si>
  <si>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</si>
  <si>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</si>
  <si>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</si>
  <si>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</si>
  <si>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</si>
  <si>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</si>
  <si>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</si>
  <si>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</si>
  <si>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</si>
  <si>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</si>
  <si>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</si>
  <si>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</si>
  <si>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</si>
  <si>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</si>
  <si>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</si>
  <si>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</si>
  <si>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</si>
  <si>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</si>
  <si>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</si>
  <si>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</si>
  <si>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</si>
  <si>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</si>
  <si>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</si>
  <si>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</si>
  <si>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</si>
  <si>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</si>
  <si>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</si>
  <si>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</si>
  <si>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</si>
  <si>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</si>
  <si>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</si>
  <si>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</si>
  <si>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</si>
  <si>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</si>
  <si>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</si>
  <si>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</si>
  <si>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</si>
  <si>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</si>
  <si>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</si>
  <si>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</si>
  <si>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</si>
  <si>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</si>
  <si>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</si>
  <si>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</si>
  <si>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</si>
  <si>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</si>
  <si>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</si>
  <si>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</si>
  <si>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</si>
  <si>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</si>
  <si>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</si>
  <si>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</si>
  <si>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</si>
  <si>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</si>
  <si>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</si>
  <si>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</si>
  <si>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</si>
  <si>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</si>
  <si>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</si>
  <si>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</si>
  <si>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</si>
  <si>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</si>
  <si>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</si>
  <si>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</si>
  <si>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</si>
  <si>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</si>
  <si>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</si>
  <si>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</si>
  <si>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</si>
  <si>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</si>
  <si>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</si>
  <si>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</si>
  <si>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</si>
  <si>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</si>
  <si>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</si>
  <si>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</si>
  <si>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</si>
  <si>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</si>
  <si>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</si>
  <si>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</si>
  <si>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</si>
  <si>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</si>
  <si>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</si>
  <si>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</si>
  <si>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</si>
  <si>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</si>
  <si>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</si>
  <si>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</si>
  <si>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</si>
  <si>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</si>
  <si>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</si>
  <si>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</si>
  <si>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</si>
  <si>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</si>
  <si>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</si>
  <si>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</si>
  <si>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</si>
  <si>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</si>
  <si>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</si>
  <si>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</si>
  <si>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</si>
  <si>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</si>
  <si>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</si>
  <si>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</si>
  <si>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</si>
  <si>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</si>
  <si>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</si>
  <si>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</si>
  <si>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</si>
  <si>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</si>
  <si>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</si>
  <si>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</si>
  <si>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</si>
  <si>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</si>
  <si>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</si>
  <si>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</si>
  <si>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</si>
  <si>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</si>
  <si>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</si>
  <si>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</si>
  <si>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</si>
  <si>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</si>
  <si>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</si>
  <si>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</si>
  <si>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</si>
  <si>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</si>
  <si>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</si>
  <si>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</si>
  <si>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</si>
  <si>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</si>
  <si>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</si>
  <si>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</si>
  <si>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</si>
  <si>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</si>
  <si>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</si>
  <si>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</si>
  <si>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</si>
  <si>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</si>
  <si>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</si>
  <si>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</si>
  <si>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</si>
  <si>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</si>
  <si>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</si>
  <si>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</si>
  <si>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</si>
  <si>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</si>
  <si>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</si>
  <si>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</si>
  <si>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</si>
  <si>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</si>
  <si>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</si>
  <si>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</si>
  <si>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</si>
  <si>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</si>
  <si>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</si>
  <si>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</si>
  <si>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</si>
  <si>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</si>
  <si>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</si>
  <si>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</si>
  <si>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</si>
  <si>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</si>
  <si>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</si>
  <si>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</si>
  <si>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</si>
  <si>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</si>
  <si>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</si>
  <si>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</si>
  <si>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</si>
  <si>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</si>
  <si>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</si>
  <si>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</si>
  <si>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</si>
  <si>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</si>
  <si>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</si>
  <si>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</si>
  <si>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</si>
  <si>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</si>
  <si>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</si>
  <si>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</si>
  <si>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</si>
  <si>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</si>
  <si>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</si>
  <si>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</si>
  <si>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</si>
  <si>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</si>
  <si>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</si>
  <si>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</si>
  <si>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</si>
  <si>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</si>
  <si>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</si>
  <si>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</si>
  <si>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</si>
  <si>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</si>
  <si>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</si>
  <si>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</si>
  <si>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</si>
  <si>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</si>
  <si>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</si>
  <si>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</si>
  <si>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</si>
  <si>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</si>
  <si>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</si>
  <si>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</si>
  <si>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</si>
  <si>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</si>
  <si>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</si>
  <si>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</si>
  <si>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</si>
  <si>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</si>
  <si>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</si>
  <si>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</si>
  <si>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</si>
  <si>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</si>
  <si>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</si>
  <si>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</si>
  <si>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</si>
  <si>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</si>
  <si>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</si>
  <si>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</si>
  <si>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</si>
  <si>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</si>
  <si>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</si>
  <si>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</si>
  <si>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</si>
  <si>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</si>
  <si>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</si>
  <si>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</si>
  <si>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</si>
  <si>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</si>
  <si>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</si>
  <si>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</si>
  <si>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</si>
  <si>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</si>
  <si>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</si>
  <si>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</si>
  <si>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</si>
  <si>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</si>
  <si>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</si>
  <si>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</si>
  <si>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</si>
  <si>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</si>
  <si>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</si>
  <si>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</si>
  <si>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</si>
  <si>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</si>
  <si>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</si>
  <si>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</si>
  <si>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</si>
  <si>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</si>
  <si>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</si>
  <si>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</si>
  <si>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</si>
  <si>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</si>
  <si>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</si>
  <si>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</si>
  <si>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</si>
  <si>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</si>
  <si>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</si>
  <si>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</si>
  <si>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</si>
  <si>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</si>
  <si>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</si>
  <si>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</si>
  <si>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</si>
  <si>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</si>
  <si>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</si>
  <si>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</si>
  <si>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</si>
  <si>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</si>
  <si>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</si>
  <si>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</si>
  <si>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</si>
  <si>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</si>
  <si>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</si>
  <si>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</si>
  <si>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</si>
  <si>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</si>
  <si>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</si>
  <si>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</si>
  <si>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</si>
  <si>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</si>
  <si>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</si>
  <si>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</si>
  <si>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</si>
  <si>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</si>
  <si>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</si>
  <si>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</si>
  <si>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</si>
  <si>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</si>
  <si>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</si>
  <si>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</si>
  <si>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</si>
  <si>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</si>
  <si>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</si>
  <si>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</si>
  <si>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</si>
  <si>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</si>
  <si>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</si>
  <si>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</si>
  <si>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</si>
  <si>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</si>
  <si>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</si>
  <si>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</si>
  <si>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</si>
  <si>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</si>
  <si>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</si>
  <si>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</si>
  <si>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</si>
  <si>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</si>
  <si>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</si>
  <si>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</si>
  <si>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</si>
  <si>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</si>
  <si>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</si>
  <si>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</si>
  <si>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</si>
  <si>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</si>
  <si>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</si>
  <si>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</si>
  <si>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</si>
  <si>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</si>
  <si>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</si>
  <si>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</si>
  <si>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</si>
  <si>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</si>
  <si>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</si>
  <si>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</si>
  <si>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</si>
  <si>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</si>
  <si>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</si>
  <si>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</si>
  <si>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</si>
  <si>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</si>
  <si>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</si>
  <si>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</si>
  <si>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</si>
  <si>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</si>
  <si>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</si>
  <si>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</si>
  <si>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</si>
  <si>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</si>
  <si>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</si>
  <si>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</si>
  <si>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</si>
  <si>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</si>
  <si>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</si>
  <si>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</si>
  <si>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</si>
  <si>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</si>
  <si>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</si>
  <si>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</si>
  <si>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</si>
  <si>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</si>
  <si>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</si>
  <si>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</si>
  <si>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</si>
  <si>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</si>
  <si>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</si>
  <si>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</si>
  <si>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</si>
  <si>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</si>
  <si>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</si>
  <si>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</si>
  <si>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</si>
  <si>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</si>
  <si>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</si>
  <si>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</si>
  <si>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</si>
  <si>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</si>
  <si>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</si>
  <si>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</si>
  <si>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</si>
  <si>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</si>
  <si>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</si>
  <si>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</si>
  <si>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</si>
  <si>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</si>
  <si>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</si>
  <si>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</si>
  <si>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</si>
  <si>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</si>
  <si>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</si>
  <si>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</si>
  <si>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</si>
  <si>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</si>
  <si>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</si>
  <si>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</si>
  <si>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</si>
  <si>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</si>
  <si>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</si>
  <si>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</si>
  <si>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</si>
  <si>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</si>
  <si>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</si>
  <si>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</si>
  <si>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</si>
  <si>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</si>
  <si>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</si>
  <si>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</si>
  <si>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</si>
  <si>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</si>
  <si>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</si>
  <si>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</si>
  <si>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</si>
  <si>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</si>
  <si>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</si>
  <si>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</si>
  <si>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</si>
  <si>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</si>
  <si>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</si>
  <si>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</si>
  <si>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</si>
  <si>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</si>
  <si>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</si>
  <si>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</si>
  <si>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</si>
  <si>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</si>
  <si>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</si>
  <si>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</si>
  <si>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</si>
  <si>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</si>
  <si>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</si>
  <si>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</si>
  <si>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</si>
  <si>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</si>
  <si>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</si>
  <si>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</si>
  <si>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</si>
  <si>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</si>
  <si>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</si>
  <si>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</si>
  <si>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</si>
  <si>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</si>
  <si>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</si>
  <si>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</si>
  <si>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</si>
  <si>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</si>
  <si>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</si>
  <si>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</si>
  <si>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</si>
  <si>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</si>
  <si>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</si>
  <si>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</si>
  <si>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</si>
  <si>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</si>
  <si>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</si>
  <si>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</si>
  <si>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</si>
  <si>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</si>
  <si>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</si>
  <si>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</si>
  <si>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</si>
  <si>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</si>
  <si>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</si>
  <si>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</si>
  <si>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</si>
  <si>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</si>
  <si>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</si>
  <si>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</si>
  <si>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</si>
  <si>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</si>
  <si>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</si>
  <si>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</si>
  <si>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</si>
  <si>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</si>
  <si>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</si>
  <si>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</si>
  <si>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</si>
  <si>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</si>
  <si>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</si>
  <si>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</si>
  <si>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</si>
  <si>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</si>
  <si>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</si>
  <si>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</si>
  <si>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</si>
  <si>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</si>
  <si>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</si>
  <si>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</si>
  <si>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</si>
  <si>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</si>
  <si>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</si>
  <si>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</si>
  <si>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</si>
  <si>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</si>
  <si>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</si>
  <si>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</si>
  <si>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</si>
  <si>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</si>
  <si>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</si>
  <si>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</si>
  <si>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</si>
  <si>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</si>
  <si>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</si>
  <si>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</si>
  <si>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</si>
  <si>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</si>
  <si>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</si>
  <si>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</si>
  <si>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</si>
  <si>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</si>
  <si>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</si>
  <si>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</si>
  <si>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</si>
  <si>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</si>
  <si>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</si>
  <si>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</si>
  <si>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</si>
  <si>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</si>
  <si>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</si>
  <si>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</si>
  <si>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</si>
  <si>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</si>
  <si>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</si>
  <si>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</si>
  <si>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</si>
  <si>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</si>
  <si>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</si>
  <si>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</si>
  <si>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</si>
  <si>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</si>
  <si>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</si>
  <si>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</si>
  <si>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</si>
  <si>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</si>
  <si>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</si>
  <si>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</si>
  <si>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</si>
  <si>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</si>
  <si>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</si>
  <si>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</si>
  <si>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</si>
  <si>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</si>
  <si>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</si>
  <si>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</si>
  <si>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</si>
  <si>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</si>
  <si>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</si>
  <si>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</si>
  <si>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</si>
  <si>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</si>
  <si>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</si>
  <si>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</si>
  <si>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</si>
  <si>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</si>
  <si>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</si>
  <si>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</si>
  <si>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</si>
  <si>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</si>
  <si>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</si>
  <si>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</si>
  <si>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</si>
  <si>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</si>
  <si>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</si>
  <si>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</si>
  <si>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</si>
  <si>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</si>
  <si>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</si>
  <si>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</si>
  <si>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</si>
  <si>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</si>
  <si>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</si>
  <si>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</si>
  <si>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</si>
  <si>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</si>
  <si>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</si>
  <si>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</si>
  <si>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</si>
  <si>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</si>
  <si>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</si>
  <si>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</si>
  <si>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</si>
  <si>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</si>
  <si>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</si>
  <si>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</si>
  <si>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</si>
  <si>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</si>
  <si>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</si>
  <si>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</si>
  <si>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</si>
  <si>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</si>
  <si>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</si>
  <si>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</si>
  <si>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</si>
  <si>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</si>
  <si>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</si>
  <si>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</si>
  <si>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</si>
  <si>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</si>
  <si>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</si>
  <si>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</si>
  <si>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</si>
  <si>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</si>
  <si>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</si>
  <si>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</si>
  <si>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</si>
  <si>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</si>
  <si>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</si>
  <si>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</si>
  <si>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</si>
  <si>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</si>
  <si>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</si>
  <si>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</si>
  <si>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</si>
  <si>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</si>
  <si>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</si>
  <si>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</si>
  <si>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</si>
  <si>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</si>
  <si>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</si>
  <si>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</si>
  <si>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</si>
  <si>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</si>
  <si>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</si>
  <si>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</si>
  <si>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</si>
  <si>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</si>
  <si>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</si>
  <si>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</si>
  <si>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</si>
  <si>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</si>
  <si>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</si>
  <si>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</si>
  <si>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</si>
  <si>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</si>
  <si>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</si>
  <si>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</si>
  <si>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</si>
  <si>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</si>
  <si>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</si>
  <si>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</si>
  <si>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</si>
  <si>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</si>
  <si>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</si>
  <si>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</si>
  <si>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</si>
  <si>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</si>
  <si>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</si>
  <si>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</si>
  <si>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</si>
  <si>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</si>
  <si>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</si>
  <si>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</si>
  <si>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</si>
  <si>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</si>
  <si>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</si>
  <si>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</si>
  <si>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</si>
  <si>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</si>
  <si>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</si>
  <si>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</si>
  <si>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</si>
  <si>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</si>
  <si>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</si>
  <si>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</si>
  <si>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</si>
  <si>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</si>
  <si>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</si>
  <si>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</si>
  <si>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</si>
  <si>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</si>
  <si>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</si>
  <si>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</si>
  <si>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</si>
  <si>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</si>
  <si>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</si>
  <si>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</si>
  <si>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</si>
  <si>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</si>
  <si>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</si>
  <si>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</si>
  <si>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</si>
  <si>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</si>
  <si>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</si>
  <si>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</si>
  <si>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</si>
  <si>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</si>
  <si>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</si>
  <si>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</si>
  <si>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</si>
  <si>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</si>
  <si>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</si>
  <si>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</si>
  <si>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</si>
  <si>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</si>
  <si>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</si>
  <si>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</si>
  <si>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</si>
  <si>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</si>
  <si>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</si>
  <si>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</si>
  <si>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</si>
  <si>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</si>
  <si>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</si>
  <si>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</si>
  <si>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</si>
  <si>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</si>
  <si>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</si>
  <si>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</si>
  <si>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</si>
  <si>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</si>
  <si>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</si>
  <si>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</si>
  <si>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</si>
  <si>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</si>
  <si>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</si>
  <si>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</si>
  <si>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</si>
  <si>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</si>
  <si>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</si>
  <si>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</si>
  <si>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</si>
  <si>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</si>
  <si>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</si>
  <si>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</si>
  <si>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</si>
  <si>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</si>
  <si>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</si>
  <si>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</si>
  <si>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</si>
  <si>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</si>
  <si>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</si>
  <si>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</si>
  <si>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</si>
  <si>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</si>
  <si>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</si>
  <si>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</si>
  <si>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</si>
  <si>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</si>
  <si>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</si>
  <si>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</si>
  <si>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</si>
  <si>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</si>
  <si>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</si>
  <si>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</si>
  <si>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</si>
  <si>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</si>
  <si>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</si>
  <si>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</si>
  <si>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</si>
  <si>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</si>
  <si>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</si>
  <si>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</si>
  <si>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</si>
  <si>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</si>
  <si>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</si>
  <si>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</si>
  <si>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</si>
  <si>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</si>
  <si>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</si>
  <si>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</si>
  <si>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</si>
  <si>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</si>
  <si>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</si>
  <si>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</si>
  <si>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</si>
  <si>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</si>
  <si>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</si>
  <si>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</si>
  <si>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</si>
  <si>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</si>
  <si>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</si>
  <si>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</si>
  <si>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</si>
  <si>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</si>
  <si>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</si>
  <si>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</si>
  <si>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</si>
  <si>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</si>
  <si>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</si>
  <si>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</si>
  <si>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</si>
  <si>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</si>
  <si>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</si>
  <si>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</si>
  <si>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</si>
  <si>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</si>
  <si>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</si>
  <si>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</si>
  <si>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</si>
  <si>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</si>
  <si>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</si>
  <si>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</si>
  <si>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</si>
  <si>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</si>
  <si>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</si>
  <si>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</si>
  <si>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</si>
  <si>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</si>
  <si>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</si>
  <si>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</si>
  <si>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</si>
  <si>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</si>
  <si>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</si>
  <si>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</si>
  <si>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</si>
  <si>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</si>
  <si>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</si>
  <si>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</si>
  <si>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</si>
  <si>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</si>
  <si>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</si>
  <si>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</si>
  <si>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</si>
  <si>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</si>
  <si>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</si>
  <si>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</si>
  <si>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</si>
  <si>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</si>
  <si>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</si>
  <si>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</si>
  <si>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</si>
  <si>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</si>
  <si>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</si>
  <si>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</si>
  <si>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</si>
  <si>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</si>
  <si>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</si>
  <si>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</si>
  <si>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</si>
  <si>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</si>
  <si>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</si>
  <si>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</si>
  <si>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</si>
  <si>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</si>
  <si>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</si>
  <si>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</si>
  <si>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</si>
  <si>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</si>
  <si>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</si>
  <si>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</si>
  <si>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</si>
  <si>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</si>
  <si>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</si>
  <si>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</si>
  <si>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</si>
  <si>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</si>
  <si>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</si>
  <si>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</si>
  <si>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</si>
  <si>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</si>
  <si>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</si>
  <si>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</si>
  <si>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</si>
  <si>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</si>
  <si>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</si>
  <si>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</si>
  <si>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</si>
  <si>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</si>
  <si>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</si>
  <si>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</si>
  <si>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</si>
  <si>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</si>
  <si>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</si>
  <si>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</si>
  <si>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</si>
  <si>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</si>
  <si>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</si>
  <si>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</si>
  <si>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</si>
  <si>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</si>
  <si>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</si>
  <si>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</si>
  <si>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</si>
  <si>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</si>
  <si>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</si>
  <si>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</si>
  <si>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</si>
  <si>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</si>
  <si>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</si>
  <si>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</si>
  <si>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</si>
  <si>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</si>
  <si>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</si>
  <si>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</si>
  <si>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</si>
  <si>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</si>
  <si>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</si>
  <si>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</si>
  <si>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</si>
  <si>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</si>
  <si>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</si>
  <si>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</si>
  <si>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</si>
  <si>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</si>
  <si>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</si>
  <si>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</si>
  <si>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</si>
  <si>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</si>
  <si>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</si>
  <si>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</si>
  <si>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</si>
  <si>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</si>
  <si>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</si>
  <si>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</si>
  <si>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</si>
  <si>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</si>
  <si>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</si>
  <si>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</si>
  <si>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</si>
  <si>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</si>
  <si>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</si>
  <si>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</si>
  <si>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</si>
  <si>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</si>
  <si>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</si>
  <si>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</si>
  <si>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</si>
  <si>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</si>
  <si>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</si>
  <si>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</si>
  <si>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</si>
  <si>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</si>
  <si>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</si>
  <si>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</si>
  <si>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</si>
  <si>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</si>
  <si>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</si>
  <si>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</si>
  <si>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</si>
  <si>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</si>
  <si>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</si>
  <si>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</si>
  <si>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</si>
  <si>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</si>
  <si>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</si>
  <si>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</si>
  <si>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</si>
  <si>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</si>
  <si>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</si>
  <si>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</si>
  <si>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</si>
  <si>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</si>
  <si>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</si>
  <si>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</si>
  <si>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</si>
  <si>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</si>
  <si>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</si>
  <si>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</si>
  <si>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</si>
  <si>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</si>
  <si>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</si>
  <si>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</si>
  <si>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</si>
  <si>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</si>
  <si>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</si>
  <si>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</si>
  <si>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</si>
  <si>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</si>
  <si>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</si>
  <si>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</si>
  <si>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</si>
  <si>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</si>
  <si>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</si>
  <si>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</si>
  <si>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</si>
  <si>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</si>
  <si>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</si>
  <si>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</si>
  <si>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</si>
  <si>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</si>
  <si>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</si>
  <si>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</si>
  <si>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</si>
  <si>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</si>
  <si>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</si>
  <si>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</si>
  <si>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</si>
  <si>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</si>
  <si>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</si>
  <si>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</si>
  <si>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</si>
  <si>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</si>
  <si>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</si>
  <si>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</si>
  <si>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</si>
  <si>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</si>
  <si>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</si>
  <si>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</si>
  <si>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</si>
  <si>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</si>
  <si>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</si>
  <si>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</si>
  <si>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</si>
  <si>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</si>
  <si>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</si>
  <si>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</si>
  <si>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</si>
  <si>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</si>
  <si>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</si>
  <si>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</si>
  <si>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</si>
  <si>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</si>
  <si>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</si>
  <si>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</si>
  <si>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</si>
  <si>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</si>
  <si>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</si>
  <si>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</si>
  <si>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</si>
  <si>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</si>
  <si>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</si>
  <si>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</si>
  <si>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</si>
  <si>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</si>
  <si>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</si>
  <si>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</si>
  <si>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</si>
  <si>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</si>
  <si>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</si>
  <si>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</si>
  <si>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</si>
  <si>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</si>
  <si>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</si>
  <si>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</si>
  <si>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</si>
  <si>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</si>
  <si>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</si>
  <si>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</si>
  <si>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</si>
  <si>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</si>
  <si>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</si>
  <si>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</si>
  <si>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</si>
  <si>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</si>
  <si>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</si>
  <si>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</si>
  <si>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</si>
  <si>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</si>
  <si>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</si>
  <si>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</si>
  <si>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</si>
  <si>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</si>
  <si>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</si>
  <si>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</si>
  <si>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</si>
  <si>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</si>
  <si>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</si>
  <si>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</si>
  <si>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</si>
  <si>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</si>
  <si>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</si>
  <si>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</si>
  <si>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</si>
  <si>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</si>
  <si>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</si>
  <si>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</si>
  <si>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</si>
  <si>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</si>
  <si>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</si>
  <si>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</si>
  <si>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</si>
  <si>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</si>
  <si>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</si>
  <si>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</si>
  <si>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</si>
  <si>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</si>
  <si>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</si>
  <si>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</si>
  <si>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</si>
  <si>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</si>
  <si>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</si>
  <si>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</si>
  <si>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</si>
  <si>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</si>
  <si>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</si>
  <si>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</si>
  <si>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</si>
  <si>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</si>
  <si>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</si>
  <si>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</si>
  <si>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</si>
  <si>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</si>
  <si>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</si>
  <si>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</si>
  <si>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</si>
  <si>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</si>
  <si>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</si>
  <si>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</si>
  <si>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</si>
  <si>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</si>
  <si>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</si>
  <si>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</si>
  <si>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</si>
  <si>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</si>
  <si>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</si>
  <si>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</si>
  <si>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</si>
  <si>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</si>
  <si>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</si>
  <si>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</si>
  <si>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</si>
  <si>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</si>
  <si>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</si>
  <si>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</si>
  <si>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</si>
  <si>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</si>
  <si>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</si>
  <si>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</si>
  <si>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</si>
  <si>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</si>
  <si>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</si>
  <si>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</si>
  <si>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</si>
  <si>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</si>
  <si>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</si>
  <si>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</si>
  <si>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</si>
  <si>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</si>
  <si>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</si>
  <si>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</si>
  <si>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</si>
  <si>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</si>
  <si>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</si>
  <si>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</si>
  <si>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</si>
  <si>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</si>
  <si>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</si>
  <si>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</si>
  <si>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</si>
  <si>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</si>
  <si>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</si>
  <si>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</si>
  <si>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</si>
  <si>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</si>
  <si>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</si>
  <si>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</si>
  <si>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</si>
  <si>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</si>
  <si>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</si>
  <si>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</si>
  <si>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</si>
  <si>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</si>
  <si>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</si>
  <si>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</si>
  <si>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</si>
  <si>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</si>
  <si>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</si>
  <si>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</si>
  <si>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</si>
  <si>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</si>
  <si>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</si>
  <si>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</si>
  <si>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</si>
  <si>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</si>
  <si>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</si>
  <si>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</si>
  <si>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</si>
  <si>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</si>
  <si>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</si>
  <si>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</si>
  <si>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</si>
  <si>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</si>
  <si>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</si>
  <si>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</si>
  <si>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</si>
  <si>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</si>
  <si>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</si>
  <si>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</si>
  <si>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</si>
  <si>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</si>
  <si>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</si>
  <si>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</si>
  <si>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</si>
  <si>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</si>
  <si>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</si>
  <si>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</si>
  <si>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</si>
  <si>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</si>
  <si>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</si>
  <si>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</si>
  <si>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</si>
  <si>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</si>
  <si>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</si>
  <si>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</si>
  <si>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</si>
  <si>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</si>
  <si>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</si>
  <si>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</si>
  <si>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</si>
  <si>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</si>
  <si>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</si>
  <si>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</si>
  <si>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</si>
  <si>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</si>
  <si>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</si>
  <si>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</si>
  <si>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</si>
  <si>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</si>
  <si>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</si>
  <si>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</si>
  <si>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</si>
  <si>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</si>
  <si>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</si>
  <si>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</si>
  <si>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</si>
  <si>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</si>
  <si>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</si>
  <si>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</si>
  <si>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</si>
  <si>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</si>
  <si>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</si>
  <si>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</si>
  <si>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</si>
  <si>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</si>
  <si>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</si>
  <si>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</si>
  <si>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</si>
  <si>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</si>
  <si>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</si>
  <si>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</si>
  <si>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</si>
  <si>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</si>
  <si>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</si>
  <si>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</si>
  <si>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</si>
  <si>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</si>
  <si>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</si>
  <si>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</si>
  <si>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</si>
  <si>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</si>
  <si>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</si>
  <si>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</si>
  <si>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</si>
  <si>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</si>
  <si>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</si>
  <si>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</si>
  <si>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</si>
  <si>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</si>
  <si>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</si>
  <si>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</si>
  <si>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</si>
  <si>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</si>
  <si>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</si>
  <si>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</si>
  <si>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</si>
  <si>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</si>
  <si>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</si>
  <si>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</si>
  <si>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</si>
  <si>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</si>
  <si>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</si>
  <si>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</si>
  <si>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</si>
  <si>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</si>
  <si>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</si>
  <si>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</si>
  <si>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</si>
  <si>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</si>
  <si>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</si>
  <si>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</si>
  <si>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</si>
  <si>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</si>
  <si>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</si>
  <si>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</si>
  <si>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</si>
  <si>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</si>
  <si>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</si>
  <si>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</si>
  <si>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</si>
  <si>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</si>
  <si>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</si>
  <si>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</si>
  <si>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</si>
  <si>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</si>
  <si>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</si>
  <si>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</si>
  <si>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</si>
  <si>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</si>
  <si>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</si>
  <si>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</si>
  <si>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</si>
  <si>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</si>
  <si>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</si>
  <si>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</si>
  <si>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</si>
  <si>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</si>
  <si>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</si>
  <si>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</si>
  <si>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</si>
  <si>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</si>
  <si>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</si>
  <si>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</si>
  <si>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</si>
  <si>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</si>
  <si>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</si>
  <si>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</si>
  <si>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</si>
  <si>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</si>
  <si>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</si>
  <si>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</si>
  <si>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</si>
  <si>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</si>
  <si>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</si>
  <si>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</si>
  <si>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</si>
  <si>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</si>
  <si>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</si>
  <si>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</si>
  <si>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</si>
  <si>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</si>
  <si>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</si>
  <si>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</si>
  <si>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</si>
  <si>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</si>
  <si>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</si>
  <si>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</si>
  <si>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</si>
  <si>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</si>
  <si>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</si>
  <si>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</si>
  <si>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</si>
  <si>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</si>
  <si>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</si>
  <si>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</si>
  <si>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</si>
  <si>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</si>
  <si>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</si>
  <si>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</si>
  <si>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</si>
  <si>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</si>
  <si>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</si>
  <si>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</si>
  <si>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</si>
  <si>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</si>
  <si>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</si>
  <si>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</si>
  <si>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</si>
  <si>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</si>
  <si>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</si>
  <si>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</si>
  <si>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</si>
  <si>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</si>
  <si>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</si>
  <si>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</si>
  <si>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</si>
  <si>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</si>
  <si>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</si>
  <si>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</si>
  <si>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</si>
  <si>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</si>
  <si>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</si>
  <si>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</si>
  <si>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</si>
  <si>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</si>
  <si>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</si>
  <si>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</si>
  <si>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</si>
  <si>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</si>
  <si>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</si>
  <si>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</si>
  <si>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</si>
  <si>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</si>
  <si>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</si>
  <si>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</si>
  <si>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</si>
  <si>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</si>
  <si>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</si>
  <si>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</si>
  <si>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</si>
  <si>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</si>
  <si>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</si>
  <si>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</si>
  <si>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</si>
  <si>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</si>
  <si>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</si>
  <si>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</si>
  <si>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</si>
  <si>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</si>
  <si>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</si>
  <si>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</si>
  <si>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</si>
  <si>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</si>
  <si>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</si>
  <si>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</si>
  <si>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</si>
  <si>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</si>
  <si>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</si>
  <si>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</si>
  <si>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</si>
  <si>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</si>
  <si>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</si>
  <si>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</si>
  <si>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</si>
  <si>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</si>
  <si>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</si>
  <si>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</si>
  <si>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</si>
  <si>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</si>
  <si>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</si>
  <si>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</si>
  <si>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</si>
  <si>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</si>
  <si>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</si>
  <si>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</si>
  <si>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</si>
  <si>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</si>
  <si>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</si>
  <si>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</si>
  <si>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</si>
  <si>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</si>
  <si>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</si>
  <si>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</si>
  <si>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</si>
  <si>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</si>
  <si>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</si>
  <si>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</si>
  <si>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</si>
  <si>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</si>
  <si>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</si>
  <si>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</si>
  <si>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</si>
  <si>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</si>
  <si>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</si>
  <si>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</si>
  <si>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</si>
  <si>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</si>
  <si>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</si>
  <si>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</si>
  <si>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</si>
  <si>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</si>
  <si>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</si>
  <si>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</si>
  <si>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</si>
  <si>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</si>
  <si>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</si>
  <si>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</si>
  <si>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</si>
  <si>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</si>
  <si>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</si>
  <si>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</si>
  <si>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</si>
  <si>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</si>
  <si>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</si>
  <si>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</si>
  <si>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</si>
  <si>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</si>
  <si>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</si>
  <si>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</si>
  <si>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</si>
  <si>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</si>
  <si>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</si>
  <si>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</si>
  <si>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</si>
  <si>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</si>
  <si>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</si>
  <si>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</si>
  <si>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</si>
  <si>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</si>
  <si>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</si>
  <si>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</si>
  <si>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</si>
  <si>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</si>
  <si>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</si>
  <si>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</si>
  <si>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</si>
  <si>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</si>
  <si>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</si>
  <si>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</si>
  <si>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</si>
  <si>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</si>
  <si>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</si>
  <si>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</si>
  <si>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</si>
  <si>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</si>
  <si>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</si>
  <si>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</si>
  <si>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</si>
  <si>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</si>
  <si>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</si>
  <si>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</si>
  <si>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</si>
  <si>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</si>
  <si>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</si>
  <si>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</si>
  <si>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</si>
  <si>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</si>
  <si>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</si>
  <si>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</si>
  <si>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</si>
  <si>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</si>
  <si>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</si>
  <si>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</si>
  <si>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</si>
  <si>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</si>
  <si>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</si>
  <si>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</si>
  <si>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</si>
  <si>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</si>
  <si>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</si>
  <si>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</si>
  <si>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</si>
  <si>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</si>
  <si>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</si>
  <si>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</si>
  <si>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</si>
  <si>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</si>
  <si>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</si>
  <si>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</si>
  <si>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</si>
  <si>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</si>
  <si>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</si>
  <si>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</si>
  <si>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</si>
  <si>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</si>
  <si>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</si>
  <si>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</si>
  <si>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</si>
  <si>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</si>
  <si>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</si>
  <si>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</si>
  <si>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</si>
  <si>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</si>
  <si>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</si>
  <si>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</si>
  <si>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</si>
  <si>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</si>
  <si>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</si>
  <si>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</si>
  <si>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</si>
  <si>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</si>
  <si>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</si>
  <si>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</si>
  <si>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</si>
  <si>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</si>
  <si>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</si>
  <si>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</si>
  <si>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</si>
  <si>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</si>
  <si>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</si>
  <si>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</si>
  <si>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</si>
  <si>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</si>
  <si>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</si>
  <si>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</si>
  <si>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</si>
  <si>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</si>
  <si>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</si>
  <si>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</si>
  <si>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</si>
  <si>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</si>
  <si>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</si>
  <si>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</si>
  <si>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</si>
  <si>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</si>
  <si>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</si>
  <si>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</si>
  <si>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</si>
  <si>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</si>
  <si>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</si>
  <si>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</si>
  <si>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</si>
  <si>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</si>
  <si>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</si>
  <si>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</si>
  <si>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</si>
  <si>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</si>
  <si>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</si>
  <si>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</si>
  <si>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</si>
  <si>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</si>
  <si>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</si>
  <si>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</si>
  <si>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</si>
  <si>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</si>
  <si>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</si>
  <si>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</si>
  <si>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</si>
  <si>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</si>
  <si>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</si>
  <si>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</si>
  <si>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</si>
  <si>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</si>
  <si>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</si>
  <si>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</si>
  <si>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</si>
  <si>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</si>
  <si>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</si>
  <si>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</si>
  <si>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</si>
  <si>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</si>
  <si>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</si>
  <si>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</si>
  <si>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</si>
  <si>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</si>
  <si>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</si>
  <si>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</si>
  <si>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</si>
  <si>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</si>
  <si>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</si>
  <si>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</si>
  <si>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</si>
  <si>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</si>
  <si>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</si>
  <si>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</si>
  <si>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</si>
  <si>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</si>
  <si>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</si>
  <si>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</si>
  <si>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</si>
  <si>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</si>
  <si>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</si>
  <si>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</si>
  <si>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</si>
  <si>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</si>
  <si>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</si>
  <si>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</si>
  <si>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</si>
  <si>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</si>
  <si>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</si>
  <si>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</si>
  <si>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</si>
  <si>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</si>
  <si>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</si>
  <si>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</si>
  <si>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</si>
  <si>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</si>
  <si>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</si>
  <si>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</si>
  <si>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</si>
  <si>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</si>
  <si>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</si>
  <si>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</si>
  <si>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</si>
  <si>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</si>
  <si>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</si>
  <si>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</si>
  <si>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</si>
  <si>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</si>
  <si>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</si>
  <si>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</si>
  <si>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</si>
  <si>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</si>
  <si>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</si>
  <si>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</si>
  <si>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</si>
  <si>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</si>
  <si>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</si>
  <si>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</si>
  <si>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</si>
  <si>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</si>
  <si>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</si>
  <si>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</si>
  <si>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</si>
  <si>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</si>
  <si>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</si>
  <si>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</si>
  <si>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</si>
  <si>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</si>
  <si>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</si>
  <si>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</si>
  <si>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</si>
  <si>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</si>
  <si>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</si>
  <si>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</si>
  <si>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</si>
  <si>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</si>
  <si>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</si>
  <si>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</si>
  <si>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</si>
  <si>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</si>
  <si>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</si>
  <si>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</si>
  <si>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</si>
  <si>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</si>
  <si>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</si>
  <si>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</si>
  <si>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</si>
  <si>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</si>
  <si>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</si>
  <si>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</si>
  <si>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</si>
  <si>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</si>
  <si>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</si>
  <si>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</si>
  <si>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</si>
  <si>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</si>
  <si>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</si>
  <si>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</si>
  <si>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</si>
  <si>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</si>
  <si>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</si>
  <si>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</si>
  <si>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</si>
  <si>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</si>
  <si>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</si>
  <si>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</si>
  <si>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</si>
  <si>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</si>
  <si>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</si>
  <si>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</si>
  <si>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</si>
  <si>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</si>
  <si>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</si>
  <si>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</si>
  <si>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</si>
  <si>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</si>
  <si>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</si>
  <si>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</si>
  <si>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</si>
  <si>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</si>
  <si>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</si>
  <si>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</si>
  <si>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</si>
  <si>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</si>
  <si>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</si>
  <si>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</si>
  <si>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</si>
  <si>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</si>
  <si>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</si>
  <si>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</si>
  <si>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</si>
  <si>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</si>
  <si>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</si>
  <si>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</si>
  <si>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</si>
  <si>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</si>
  <si>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</si>
  <si>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</si>
  <si>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</si>
  <si>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</si>
  <si>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</si>
  <si>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</si>
  <si>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</si>
  <si>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</si>
  <si>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</si>
  <si>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</si>
  <si>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</si>
  <si>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</si>
  <si>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</si>
  <si>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</si>
  <si>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</si>
  <si>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</si>
  <si>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</si>
  <si>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</si>
  <si>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</si>
  <si>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</si>
  <si>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</si>
  <si>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</si>
  <si>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</si>
  <si>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</si>
  <si>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</si>
  <si>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</si>
  <si>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</si>
  <si>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</si>
  <si>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</si>
  <si>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</si>
  <si>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</si>
  <si>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</si>
  <si>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</si>
  <si>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</si>
  <si>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</si>
  <si>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</si>
  <si>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</si>
  <si>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</si>
  <si>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</si>
  <si>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</si>
  <si>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</si>
  <si>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</si>
  <si>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</si>
  <si>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</si>
  <si>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</si>
  <si>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</si>
  <si>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</si>
  <si>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</si>
  <si>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</si>
  <si>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</si>
  <si>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</si>
  <si>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</si>
  <si>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</si>
  <si>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</si>
  <si>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</si>
  <si>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</si>
  <si>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</si>
  <si>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</si>
  <si>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</si>
  <si>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</si>
  <si>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</si>
  <si>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</si>
  <si>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</si>
  <si>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</si>
  <si>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</si>
  <si>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</si>
  <si>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</si>
  <si>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</si>
  <si>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</si>
  <si>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</si>
  <si>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</si>
  <si>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</si>
  <si>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</si>
  <si>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</si>
  <si>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</si>
  <si>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</si>
  <si>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</si>
  <si>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</si>
  <si>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</si>
  <si>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</si>
  <si>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</si>
  <si>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</si>
  <si>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</si>
  <si>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</si>
  <si>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</si>
  <si>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</si>
  <si>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</si>
  <si>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</si>
  <si>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</si>
  <si>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</si>
  <si>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</si>
  <si>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</si>
  <si>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</si>
  <si>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</si>
  <si>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</si>
  <si>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</si>
  <si>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</si>
  <si>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</si>
  <si>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</si>
  <si>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</si>
  <si>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</si>
  <si>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</si>
  <si>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</si>
  <si>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</si>
  <si>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</si>
  <si>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</si>
  <si>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</si>
  <si>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</si>
  <si>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</si>
  <si>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</si>
  <si>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</si>
  <si>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</si>
  <si>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</si>
  <si>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</si>
  <si>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</si>
  <si>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</si>
  <si>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</si>
  <si>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</si>
  <si>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</si>
  <si>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</si>
  <si>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</si>
  <si>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</si>
  <si>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</si>
  <si>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</si>
  <si>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</si>
  <si>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</si>
  <si>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</si>
  <si>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</si>
  <si>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</si>
  <si>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</si>
  <si>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</si>
  <si>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</si>
  <si>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</si>
  <si>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</si>
  <si>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</si>
  <si>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</si>
  <si>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</si>
  <si>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</si>
  <si>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</si>
  <si>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</si>
  <si>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</si>
  <si>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</si>
  <si>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</si>
  <si>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</si>
  <si>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</si>
  <si>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</si>
  <si>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</si>
  <si>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</si>
  <si>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</si>
  <si>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</si>
  <si>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</si>
  <si>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</si>
  <si>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</si>
  <si>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</si>
  <si>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</si>
  <si>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</si>
  <si>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</si>
  <si>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</si>
  <si>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</si>
  <si>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</si>
  <si>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</si>
  <si>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</si>
  <si>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</si>
  <si>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</si>
  <si>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</si>
  <si>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</si>
  <si>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</si>
  <si>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</si>
  <si>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</si>
  <si>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</si>
  <si>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</si>
  <si>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</si>
  <si>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</si>
  <si>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</si>
  <si>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</si>
  <si>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</si>
  <si>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</si>
  <si>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</si>
  <si>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</si>
  <si>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</si>
  <si>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</si>
  <si>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</si>
  <si>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</si>
  <si>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</si>
  <si>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</si>
  <si>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</si>
  <si>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</si>
  <si>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</si>
  <si>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</si>
  <si>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</si>
  <si>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</si>
  <si>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</si>
  <si>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</si>
  <si>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</si>
  <si>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</si>
  <si>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</si>
  <si>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</si>
  <si>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</si>
  <si>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</si>
  <si>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</si>
  <si>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</si>
  <si>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</si>
  <si>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</si>
  <si>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</si>
  <si>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</si>
  <si>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</si>
  <si>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</si>
  <si>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</si>
  <si>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</si>
  <si>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</si>
  <si>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</si>
  <si>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</si>
  <si>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</si>
  <si>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</si>
  <si>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</si>
  <si>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</si>
  <si>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</si>
  <si>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</si>
  <si>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</si>
  <si>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</si>
  <si>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</si>
  <si>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</si>
  <si>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</si>
  <si>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</si>
  <si>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</si>
  <si>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</si>
  <si>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</si>
  <si>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</si>
  <si>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</si>
  <si>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</si>
  <si>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</si>
  <si>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</si>
  <si>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</si>
  <si>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</si>
  <si>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</si>
  <si>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</si>
  <si>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</si>
  <si>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</si>
  <si>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</si>
  <si>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</si>
  <si>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</si>
  <si>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</si>
  <si>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</si>
  <si>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</si>
  <si>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</si>
  <si>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</si>
  <si>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</si>
  <si>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</si>
  <si>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</si>
  <si>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</si>
  <si>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</si>
  <si>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</si>
  <si>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</si>
  <si>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</si>
  <si>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</si>
  <si>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</si>
  <si>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</si>
  <si>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</si>
  <si>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</si>
  <si>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</si>
  <si>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</si>
  <si>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</si>
  <si>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</si>
  <si>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</si>
  <si>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</si>
  <si>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</si>
  <si>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</si>
  <si>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</si>
  <si>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</si>
  <si>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</si>
  <si>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</si>
  <si>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</si>
  <si>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</si>
  <si>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</si>
  <si>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</si>
  <si>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</si>
  <si>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</si>
  <si>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</si>
  <si>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</si>
  <si>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</si>
  <si>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</si>
  <si>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</si>
  <si>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</si>
  <si>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</si>
  <si>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</si>
  <si>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</si>
  <si>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</si>
  <si>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</si>
  <si>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</si>
  <si>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</si>
  <si>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</si>
  <si>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</si>
  <si>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</si>
  <si>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</si>
  <si>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</si>
  <si>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</si>
  <si>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</si>
  <si>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</si>
  <si>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</si>
  <si>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</si>
  <si>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</si>
  <si>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</si>
  <si>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</si>
  <si>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</si>
  <si>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</si>
  <si>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</si>
  <si>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</si>
  <si>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</si>
  <si>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</si>
  <si>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</si>
  <si>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</si>
  <si>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</si>
  <si>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</si>
  <si>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</si>
  <si>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</si>
  <si>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</si>
  <si>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</si>
  <si>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</si>
  <si>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</si>
  <si>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</si>
  <si>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</si>
  <si>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</si>
  <si>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</si>
  <si>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</si>
  <si>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</si>
  <si>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</si>
  <si>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</si>
  <si>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</si>
  <si>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</si>
  <si>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</si>
  <si>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</si>
  <si>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</si>
  <si>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</si>
  <si>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</si>
  <si>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</si>
  <si>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</si>
  <si>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</si>
  <si>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</si>
  <si>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</si>
  <si>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</si>
  <si>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</si>
  <si>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</si>
  <si>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</si>
  <si>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</si>
  <si>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</si>
  <si>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</si>
  <si>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</si>
  <si>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</si>
  <si>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</si>
  <si>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</si>
  <si>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</si>
  <si>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</si>
  <si>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</si>
  <si>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</si>
  <si>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</si>
  <si>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</si>
  <si>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</si>
  <si>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</si>
  <si>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</si>
  <si>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</si>
  <si>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</si>
  <si>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</si>
  <si>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</si>
  <si>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</si>
  <si>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</si>
  <si>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</si>
  <si>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</si>
  <si>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</si>
  <si>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</si>
  <si>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</si>
  <si>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</si>
  <si>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</si>
  <si>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</si>
  <si>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</si>
  <si>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</si>
  <si>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</si>
  <si>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</si>
  <si>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</si>
  <si>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</si>
  <si>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</si>
  <si>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</si>
  <si>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</si>
  <si>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</si>
  <si>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</si>
  <si>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</si>
  <si>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</si>
  <si>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</si>
  <si>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</si>
  <si>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</si>
  <si>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</si>
  <si>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</si>
  <si>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</si>
  <si>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</si>
  <si>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</si>
  <si>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</si>
  <si>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</si>
  <si>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</si>
  <si>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</si>
  <si>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</si>
  <si>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</si>
  <si>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</si>
  <si>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</si>
  <si>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</si>
  <si>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</si>
  <si>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</si>
  <si>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</si>
  <si>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</si>
  <si>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</si>
  <si>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</si>
  <si>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</si>
  <si>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</si>
  <si>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</si>
  <si>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</si>
  <si>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</si>
  <si>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</si>
  <si>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</si>
  <si>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</si>
  <si>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</si>
  <si>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</si>
  <si>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</si>
  <si>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</si>
  <si>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</si>
  <si>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</si>
  <si>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</si>
  <si>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</si>
  <si>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</si>
  <si>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</si>
  <si>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</si>
  <si>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</si>
  <si>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</si>
  <si>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</si>
  <si>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</si>
  <si>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</si>
  <si>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</si>
  <si>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</si>
  <si>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</si>
  <si>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</si>
  <si>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</si>
  <si>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</si>
  <si>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</si>
  <si>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</si>
  <si>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</si>
  <si>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</si>
  <si>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</si>
  <si>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</si>
  <si>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</si>
  <si>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</si>
  <si>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</si>
  <si>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</si>
  <si>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</si>
  <si>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</si>
  <si>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</si>
  <si>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</si>
  <si>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</si>
  <si>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</si>
  <si>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</si>
  <si>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</si>
  <si>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</si>
  <si>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</si>
  <si>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</si>
  <si>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</si>
  <si>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</si>
  <si>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</si>
  <si>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</si>
  <si>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</si>
  <si>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</si>
  <si>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</si>
  <si>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</si>
  <si>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</si>
  <si>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</si>
  <si>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</si>
  <si>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</si>
  <si>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</si>
  <si>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</si>
  <si>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</si>
  <si>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</si>
  <si>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</si>
  <si>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</si>
  <si>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</si>
  <si>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</si>
  <si>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</si>
  <si>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</si>
  <si>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</si>
  <si>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</si>
  <si>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</si>
  <si>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</si>
  <si>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</si>
  <si>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</si>
  <si>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</si>
  <si>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</si>
  <si>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</si>
  <si>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</si>
  <si>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</si>
  <si>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</si>
  <si>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</si>
  <si>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</si>
  <si>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</si>
  <si>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</si>
  <si>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</si>
  <si>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</si>
  <si>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</si>
  <si>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</si>
  <si>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</si>
  <si>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</si>
  <si>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</si>
  <si>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</si>
  <si>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</si>
  <si>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</si>
  <si>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</si>
  <si>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</si>
  <si>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</si>
  <si>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</si>
  <si>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</si>
  <si>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</si>
  <si>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</si>
  <si>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</si>
  <si>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</si>
  <si>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</si>
  <si>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</si>
  <si>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</si>
  <si>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</si>
  <si>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</si>
  <si>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</si>
  <si>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</si>
  <si>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</si>
  <si>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</si>
  <si>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</si>
  <si>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</si>
  <si>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</si>
  <si>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</si>
  <si>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</si>
  <si>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</si>
  <si>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</si>
  <si>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</si>
  <si>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</si>
  <si>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</si>
  <si>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</si>
  <si>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</si>
  <si>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</si>
  <si>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</si>
  <si>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</si>
  <si>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</si>
  <si>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</si>
  <si>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</si>
  <si>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</si>
  <si>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</si>
  <si>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</si>
  <si>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</si>
  <si>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</si>
  <si>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</si>
  <si>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</si>
  <si>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</si>
  <si>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</si>
  <si>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</si>
  <si>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</si>
  <si>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</si>
  <si>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</si>
  <si>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</si>
  <si>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</si>
  <si>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</si>
  <si>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</si>
  <si>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</si>
  <si>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</si>
  <si>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</si>
  <si>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</si>
  <si>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</si>
  <si>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</si>
  <si>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</si>
  <si>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</si>
  <si>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</si>
  <si>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</si>
  <si>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</si>
  <si>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</si>
  <si>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</si>
  <si>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</si>
  <si>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</si>
  <si>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</si>
  <si>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</si>
  <si>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</si>
  <si>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</si>
  <si>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</si>
  <si>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</si>
  <si>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</si>
  <si>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</si>
  <si>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</si>
  <si>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</si>
  <si>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</si>
  <si>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</si>
  <si>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</si>
  <si>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</si>
  <si>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</si>
  <si>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</si>
  <si>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</si>
  <si>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</si>
  <si>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</si>
  <si>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</si>
  <si>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</si>
  <si>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</si>
  <si>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</si>
  <si>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</si>
  <si>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</si>
  <si>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</si>
  <si>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</si>
  <si>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</si>
  <si>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</si>
  <si>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</si>
  <si>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</si>
  <si>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</si>
  <si>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</si>
  <si>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</si>
  <si>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</si>
  <si>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</si>
  <si>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</si>
  <si>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</si>
  <si>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</si>
  <si>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</si>
  <si>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</si>
  <si>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</si>
  <si>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</si>
  <si>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</si>
  <si>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</si>
  <si>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</si>
  <si>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</si>
  <si>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</si>
  <si>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</si>
  <si>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</si>
  <si>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</si>
  <si>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</si>
  <si>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</si>
  <si>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</si>
  <si>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</si>
  <si>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</si>
  <si>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</si>
  <si>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</si>
  <si>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</si>
  <si>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</si>
  <si>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</si>
  <si>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</si>
  <si>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</si>
  <si>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</si>
  <si>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</si>
  <si>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</si>
  <si>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</si>
  <si>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</si>
  <si>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</si>
  <si>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</si>
  <si>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</si>
  <si>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</si>
  <si>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</si>
  <si>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</si>
  <si>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</si>
  <si>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</si>
  <si>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</si>
  <si>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</si>
  <si>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</si>
  <si>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</si>
  <si>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</si>
  <si>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</si>
  <si>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</si>
  <si>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</si>
  <si>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</si>
  <si>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</si>
  <si>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</si>
  <si>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</si>
  <si>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</si>
  <si>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</si>
  <si>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</si>
  <si>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</si>
  <si>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</si>
  <si>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</si>
  <si>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</si>
  <si>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</si>
  <si>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</si>
  <si>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</si>
  <si>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</si>
  <si>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</si>
  <si>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</si>
  <si>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</si>
  <si>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</si>
  <si>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</si>
  <si>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</si>
  <si>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</si>
  <si>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</si>
  <si>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</si>
  <si>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</si>
  <si>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</si>
  <si>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</si>
  <si>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</si>
  <si>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</si>
  <si>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</si>
  <si>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</si>
  <si>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</si>
  <si>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</si>
  <si>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</si>
  <si>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</si>
  <si>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</si>
  <si>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</si>
  <si>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</si>
  <si>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</si>
  <si>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</si>
  <si>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</si>
  <si>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</si>
  <si>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</si>
  <si>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</si>
  <si>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</si>
  <si>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</si>
  <si>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</si>
  <si>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</si>
  <si>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</si>
  <si>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</si>
  <si>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</si>
  <si>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</si>
  <si>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</si>
  <si>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</si>
  <si>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</si>
  <si>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</si>
  <si>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</si>
  <si>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</si>
  <si>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</si>
  <si>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</si>
  <si>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</si>
  <si>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</si>
  <si>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</si>
  <si>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</si>
  <si>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</si>
  <si>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</si>
  <si>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</si>
  <si>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</si>
  <si>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</si>
  <si>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</si>
  <si>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</si>
  <si>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</si>
  <si>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</si>
  <si>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</si>
  <si>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</si>
  <si>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</si>
  <si>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</si>
  <si>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</si>
  <si>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</si>
  <si>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</si>
  <si>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</si>
  <si>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</si>
  <si>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</si>
  <si>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</si>
  <si>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</si>
  <si>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</si>
  <si>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</si>
  <si>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</si>
  <si>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</si>
  <si>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</si>
  <si>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</si>
  <si>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</si>
  <si>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</si>
  <si>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</si>
  <si>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</si>
  <si>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</si>
  <si>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</si>
  <si>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</si>
  <si>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</si>
  <si>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</si>
  <si>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</si>
  <si>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</si>
  <si>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</si>
  <si>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</si>
  <si>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</si>
  <si>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</si>
  <si>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</si>
  <si>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</si>
  <si>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</si>
  <si>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</si>
  <si>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</si>
  <si>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</si>
  <si>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</si>
  <si>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</si>
  <si>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</si>
  <si>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</si>
  <si>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</si>
  <si>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</si>
  <si>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</si>
  <si>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</si>
  <si>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</si>
  <si>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</si>
  <si>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</si>
  <si>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</si>
  <si>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</si>
  <si>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</si>
  <si>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</si>
  <si>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</si>
  <si>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</si>
  <si>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</si>
  <si>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</si>
  <si>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</si>
  <si>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</si>
  <si>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</si>
  <si>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</si>
  <si>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</si>
  <si>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</si>
  <si>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</si>
  <si>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</si>
  <si>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</si>
  <si>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</si>
  <si>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</si>
  <si>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</si>
  <si>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</si>
  <si>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</si>
  <si>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</si>
  <si>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</si>
  <si>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</si>
  <si>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</si>
  <si>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</si>
  <si>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</si>
  <si>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</si>
  <si>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</si>
  <si>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</si>
  <si>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</si>
  <si>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</si>
  <si>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</si>
  <si>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</si>
  <si>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</si>
  <si>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</si>
  <si>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</si>
  <si>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</si>
  <si>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</si>
  <si>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</si>
  <si>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</si>
  <si>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</si>
  <si>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</si>
  <si>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</si>
  <si>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</si>
  <si>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</si>
  <si>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</si>
  <si>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</si>
  <si>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</si>
  <si>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</si>
  <si>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</si>
  <si>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</si>
  <si>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</si>
  <si>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</si>
  <si>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</si>
  <si>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</si>
  <si>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</si>
  <si>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</si>
  <si>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</si>
  <si>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</si>
  <si>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</si>
  <si>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</si>
  <si>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</si>
  <si>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</si>
  <si>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</si>
  <si>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</si>
  <si>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</si>
  <si>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</si>
  <si>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</si>
  <si>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</si>
  <si>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</si>
  <si>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</si>
  <si>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</si>
  <si>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</si>
  <si>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</si>
  <si>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</si>
  <si>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</si>
  <si>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</si>
  <si>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</si>
  <si>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</si>
  <si>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</si>
  <si>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</si>
  <si>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</si>
  <si>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</si>
  <si>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</si>
  <si>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</si>
  <si>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</si>
  <si>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</si>
  <si>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</si>
  <si>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</si>
  <si>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</si>
  <si>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</si>
  <si>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</si>
  <si>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</si>
  <si>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</si>
  <si>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</si>
  <si>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</si>
  <si>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</si>
  <si>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</si>
  <si>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</si>
  <si>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</si>
  <si>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</si>
  <si>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</si>
  <si>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</si>
  <si>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</si>
  <si>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</si>
  <si>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</si>
  <si>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</si>
  <si>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</si>
  <si>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</si>
  <si>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</si>
  <si>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</si>
  <si>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</si>
  <si>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</si>
  <si>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</si>
  <si>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</si>
  <si>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</si>
  <si>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</si>
  <si>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</si>
  <si>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</si>
  <si>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</si>
  <si>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</si>
  <si>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</si>
  <si>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</si>
  <si>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</si>
  <si>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</si>
  <si>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</si>
  <si>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</si>
  <si>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</si>
  <si>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</si>
  <si>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</si>
  <si>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</si>
  <si>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</si>
  <si>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</si>
  <si>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</si>
  <si>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</si>
  <si>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</si>
  <si>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</si>
  <si>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</si>
  <si>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</si>
  <si>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</si>
  <si>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</si>
  <si>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</si>
  <si>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</si>
  <si>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</si>
  <si>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</si>
  <si>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</si>
  <si>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</si>
  <si>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</si>
  <si>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</si>
  <si>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</si>
  <si>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</si>
  <si>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</si>
  <si>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</si>
  <si>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</si>
  <si>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</si>
  <si>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</si>
  <si>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</si>
  <si>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</si>
  <si>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</si>
  <si>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</si>
  <si>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</si>
  <si>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</si>
  <si>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</si>
  <si>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</si>
  <si>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</si>
  <si>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</si>
  <si>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</si>
  <si>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</si>
  <si>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</si>
  <si>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</si>
  <si>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</si>
  <si>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</si>
  <si>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</si>
  <si>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</si>
  <si>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</si>
  <si>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</si>
  <si>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</si>
  <si>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</si>
  <si>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</si>
  <si>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</si>
  <si>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</si>
  <si>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</si>
  <si>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</si>
  <si>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</si>
  <si>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</si>
  <si>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</si>
  <si>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</si>
  <si>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</si>
  <si>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</si>
  <si>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</si>
  <si>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</si>
  <si>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</si>
  <si>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</si>
  <si>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</si>
  <si>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</si>
  <si>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</si>
  <si>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</si>
  <si>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</si>
  <si>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</si>
  <si>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</si>
  <si>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</si>
  <si>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</si>
  <si>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</si>
  <si>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</si>
  <si>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</si>
  <si>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</si>
  <si>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</si>
  <si>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</si>
  <si>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</si>
  <si>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</si>
  <si>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</si>
  <si>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</si>
  <si>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</si>
  <si>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</si>
  <si>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</si>
  <si>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</si>
  <si>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</si>
  <si>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</si>
  <si>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</si>
  <si>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</si>
  <si>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</si>
  <si>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</si>
  <si>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</si>
  <si>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</si>
  <si>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</si>
  <si>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</si>
  <si>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</si>
  <si>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</si>
  <si>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</si>
  <si>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</si>
  <si>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</si>
  <si>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</si>
  <si>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</si>
  <si>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</si>
  <si>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</si>
  <si>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</si>
  <si>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</si>
  <si>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</si>
  <si>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</si>
  <si>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</si>
  <si>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</si>
  <si>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</si>
  <si>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</si>
  <si>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</si>
  <si>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</si>
  <si>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</si>
  <si>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</si>
  <si>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</si>
  <si>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</si>
  <si>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</si>
  <si>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</si>
  <si>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</si>
  <si>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</si>
  <si>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</si>
  <si>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</si>
  <si>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</si>
  <si>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</si>
  <si>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</si>
  <si>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</si>
  <si>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</si>
  <si>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</si>
  <si>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</si>
  <si>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</si>
  <si>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</si>
  <si>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</si>
  <si>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</si>
  <si>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</si>
  <si>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</si>
  <si>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</si>
  <si>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</si>
  <si>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</si>
  <si>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</si>
  <si>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</si>
  <si>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</si>
  <si>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</si>
  <si>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</si>
  <si>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</si>
  <si>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</si>
  <si>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</si>
  <si>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</si>
  <si>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</si>
  <si>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</si>
  <si>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</si>
  <si>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</si>
  <si>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</si>
  <si>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</si>
  <si>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</si>
  <si>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</si>
  <si>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</si>
  <si>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</si>
  <si>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</si>
  <si>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</si>
  <si>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</si>
  <si>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</si>
  <si>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</si>
  <si>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</si>
  <si>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</si>
  <si>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</si>
  <si>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</si>
  <si>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</si>
  <si>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</si>
  <si>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</si>
  <si>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</si>
  <si>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</si>
  <si>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</si>
  <si>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</si>
  <si>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</si>
  <si>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</si>
  <si>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</si>
  <si>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</si>
  <si>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</si>
  <si>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</si>
  <si>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</si>
  <si>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</si>
  <si>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</si>
  <si>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</si>
  <si>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</si>
  <si>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</si>
  <si>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</si>
  <si>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</si>
  <si>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</si>
  <si>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</si>
  <si>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</si>
  <si>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</si>
  <si>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</si>
  <si>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</si>
  <si>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</si>
  <si>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</si>
  <si>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</si>
  <si>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</si>
  <si>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</si>
  <si>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</si>
  <si>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</si>
  <si>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</si>
  <si>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</si>
  <si>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</si>
  <si>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</si>
  <si>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</si>
  <si>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</si>
  <si>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</si>
  <si>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</si>
  <si>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</si>
  <si>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</si>
  <si>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</si>
  <si>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</si>
  <si>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</si>
  <si>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</si>
  <si>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</si>
  <si>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</si>
  <si>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</si>
  <si>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</si>
  <si>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</si>
  <si>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</si>
  <si>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</si>
  <si>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</si>
  <si>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</si>
  <si>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</si>
  <si>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</si>
  <si>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</si>
  <si>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</si>
  <si>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</si>
  <si>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</si>
  <si>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</si>
  <si>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</si>
  <si>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</si>
  <si>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</si>
  <si>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</si>
  <si>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</si>
  <si>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</si>
  <si>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</si>
  <si>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</si>
  <si>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</si>
  <si>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</si>
  <si>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</si>
  <si>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</si>
  <si>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</si>
  <si>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</si>
  <si>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</si>
  <si>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</si>
  <si>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</si>
  <si>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</si>
  <si>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</si>
  <si>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</si>
  <si>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</si>
  <si>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</si>
  <si>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</si>
  <si>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</si>
  <si>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</si>
  <si>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</si>
  <si>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</si>
  <si>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</si>
  <si>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</si>
  <si>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</si>
  <si>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</si>
  <si>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</si>
  <si>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</si>
  <si>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</si>
  <si>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</si>
  <si>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</si>
  <si>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</si>
  <si>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</si>
  <si>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</si>
  <si>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</si>
  <si>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</si>
  <si>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</si>
  <si>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</si>
  <si>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</si>
  <si>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</si>
  <si>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</si>
  <si>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</si>
  <si>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</si>
  <si>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</si>
  <si>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</si>
  <si>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</si>
  <si>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</si>
  <si>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</si>
  <si>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</si>
  <si>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</si>
  <si>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</si>
  <si>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</si>
  <si>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</si>
  <si>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</si>
  <si>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</si>
  <si>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</si>
  <si>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</si>
  <si>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</si>
  <si>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</si>
  <si>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</si>
  <si>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</si>
  <si>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</si>
  <si>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</si>
  <si>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</si>
  <si>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</si>
  <si>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</si>
  <si>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</si>
  <si>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</si>
  <si>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</si>
  <si>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</si>
  <si>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</si>
  <si>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</si>
  <si>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</si>
  <si>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</si>
  <si>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</si>
  <si>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</si>
  <si>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</si>
  <si>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</si>
  <si>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</si>
  <si>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</si>
  <si>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</si>
  <si>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</si>
  <si>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</si>
  <si>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</si>
  <si>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</si>
  <si>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</si>
  <si>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</si>
  <si>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</si>
  <si>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</si>
  <si>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</si>
  <si>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</si>
  <si>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</si>
  <si>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</si>
  <si>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</si>
  <si>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</si>
  <si>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</si>
  <si>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</si>
  <si>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</si>
  <si>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</si>
  <si>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</si>
  <si>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</si>
  <si>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</si>
  <si>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</si>
  <si>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</si>
  <si>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</si>
  <si>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</si>
  <si>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</si>
  <si>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</si>
  <si>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</si>
  <si>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</si>
  <si>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</si>
  <si>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</si>
  <si>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</si>
  <si>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</si>
  <si>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</si>
  <si>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</si>
  <si>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</si>
  <si>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</si>
  <si>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</si>
  <si>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</si>
  <si>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</si>
  <si>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</si>
  <si>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</si>
  <si>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</si>
  <si>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</si>
  <si>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</si>
  <si>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</si>
  <si>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</si>
  <si>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</si>
  <si>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</si>
  <si>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</si>
  <si>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</si>
  <si>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</si>
  <si>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</si>
  <si>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</si>
  <si>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</si>
  <si>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</si>
  <si>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</si>
  <si>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</si>
  <si>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</si>
  <si>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</si>
  <si>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</si>
  <si>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</si>
  <si>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</si>
  <si>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</si>
  <si>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</si>
  <si>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</si>
  <si>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</si>
  <si>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</si>
  <si>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</si>
  <si>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</si>
  <si>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</si>
  <si>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</si>
  <si>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</si>
  <si>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</si>
  <si>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</si>
  <si>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</si>
  <si>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</si>
  <si>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</si>
  <si>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</si>
  <si>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</si>
  <si>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</si>
  <si>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</si>
  <si>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</si>
  <si>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</si>
  <si>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</si>
  <si>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</si>
  <si>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</si>
  <si>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</si>
  <si>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</si>
  <si>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</si>
  <si>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</si>
  <si>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</si>
  <si>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</si>
  <si>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</si>
  <si>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</si>
  <si>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</si>
  <si>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</si>
  <si>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</si>
  <si>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</si>
  <si>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</si>
  <si>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</si>
  <si>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</si>
  <si>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</si>
  <si>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</si>
  <si>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</si>
  <si>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</si>
  <si>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</si>
  <si>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</si>
  <si>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</si>
  <si>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</si>
  <si>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</si>
  <si>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</si>
  <si>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</si>
  <si>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</si>
  <si>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</si>
  <si>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</si>
  <si>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</si>
  <si>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</si>
  <si>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</si>
  <si>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</si>
  <si>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</si>
  <si>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</si>
  <si>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</si>
  <si>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</si>
  <si>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</si>
  <si>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</si>
  <si>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</si>
  <si>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</si>
  <si>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</si>
  <si>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</si>
  <si>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</si>
  <si>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</si>
  <si>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</si>
  <si>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</si>
  <si>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</si>
  <si>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</si>
  <si>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</si>
  <si>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</si>
  <si>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</si>
  <si>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</si>
  <si>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</si>
  <si>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</si>
  <si>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</si>
  <si>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</si>
  <si>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</si>
  <si>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</si>
  <si>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</si>
  <si>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</si>
  <si>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</si>
  <si>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</si>
  <si>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</si>
  <si>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</si>
  <si>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</si>
  <si>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</si>
  <si>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</si>
  <si>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</si>
  <si>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</si>
  <si>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</si>
  <si>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</si>
  <si>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</si>
  <si>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</si>
  <si>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</si>
  <si>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</si>
  <si>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</si>
  <si>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</si>
  <si>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</si>
  <si>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</si>
  <si>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</si>
  <si>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</si>
  <si>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</si>
  <si>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</si>
  <si>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</si>
  <si>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</si>
  <si>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</si>
  <si>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</si>
  <si>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</si>
  <si>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</si>
  <si>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</si>
  <si>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</si>
  <si>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</si>
  <si>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</si>
  <si>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</si>
  <si>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</si>
  <si>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</si>
  <si>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</si>
  <si>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</si>
  <si>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</si>
  <si>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</si>
  <si>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</si>
  <si>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</si>
  <si>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</si>
  <si>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</si>
  <si>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</si>
  <si>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</si>
  <si>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</si>
  <si>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</si>
  <si>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</si>
  <si>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</si>
  <si>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</si>
  <si>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</si>
  <si>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</si>
  <si>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</si>
  <si>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</si>
  <si>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</si>
  <si>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</si>
  <si>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</si>
  <si>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</si>
  <si>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</si>
  <si>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</si>
  <si>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</si>
  <si>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</si>
  <si>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</si>
  <si>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</si>
  <si>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</si>
  <si>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</si>
  <si>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</si>
  <si>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</si>
  <si>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</si>
  <si>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</si>
  <si>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</si>
  <si>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</si>
  <si>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</si>
  <si>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</si>
  <si>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</si>
  <si>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</si>
  <si>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</si>
  <si>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</si>
  <si>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</si>
  <si>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</si>
  <si>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</si>
  <si>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</si>
  <si>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</si>
  <si>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</si>
  <si>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</si>
  <si>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</si>
  <si>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</si>
  <si>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</si>
  <si>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</si>
  <si>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</si>
  <si>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</si>
  <si>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</si>
  <si>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</si>
  <si>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</si>
  <si>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</si>
  <si>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</si>
  <si>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</si>
  <si>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</si>
  <si>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</si>
  <si>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</si>
  <si>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</si>
  <si>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</si>
  <si>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</si>
  <si>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</si>
  <si>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</si>
  <si>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</si>
  <si>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</si>
  <si>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</si>
  <si>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</si>
  <si>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</si>
  <si>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</si>
  <si>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</si>
  <si>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</si>
  <si>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</si>
  <si>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</si>
  <si>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</si>
  <si>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</si>
  <si>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</si>
  <si>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</si>
  <si>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</si>
  <si>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</si>
  <si>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</si>
  <si>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</si>
  <si>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</si>
  <si>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</si>
  <si>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</si>
  <si>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</si>
  <si>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</si>
  <si>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</si>
  <si>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</si>
  <si>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</si>
  <si>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</si>
  <si>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</si>
  <si>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</si>
  <si>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</si>
  <si>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</si>
  <si>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</si>
  <si>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</si>
  <si>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</si>
  <si>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</si>
  <si>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</si>
  <si>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</si>
  <si>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</si>
  <si>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</si>
  <si>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</si>
  <si>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</si>
  <si>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</si>
  <si>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</si>
  <si>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</si>
  <si>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</si>
  <si>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</si>
  <si>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</si>
  <si>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</si>
  <si>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</si>
  <si>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</si>
  <si>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</si>
  <si>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</si>
  <si>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</si>
  <si>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</si>
  <si>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</si>
  <si>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</si>
  <si>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</si>
  <si>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</si>
  <si>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</si>
  <si>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</si>
  <si>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</si>
  <si>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</si>
  <si>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</si>
  <si>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</si>
  <si>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</si>
  <si>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</si>
  <si>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</si>
  <si>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</si>
  <si>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</si>
  <si>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</si>
  <si>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</si>
  <si>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</si>
  <si>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</si>
  <si>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</si>
  <si>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</si>
  <si>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</si>
  <si>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</si>
  <si>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</si>
  <si>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</si>
  <si>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</si>
  <si>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</si>
  <si>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</si>
  <si>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</si>
  <si>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</si>
  <si>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</si>
  <si>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</si>
  <si>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</si>
  <si>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</si>
  <si>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</si>
  <si>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</si>
  <si>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</si>
  <si>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</si>
  <si>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</si>
  <si>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</si>
  <si>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</si>
  <si>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</si>
  <si>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</si>
  <si>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</si>
  <si>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</si>
  <si>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</si>
  <si>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</si>
  <si>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</si>
  <si>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</si>
  <si>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</si>
  <si>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</si>
  <si>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</si>
  <si>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</si>
  <si>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</si>
  <si>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</si>
  <si>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</si>
  <si>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</si>
  <si>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</si>
  <si>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</si>
  <si>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</si>
  <si>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</si>
  <si>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</si>
  <si>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</si>
  <si>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</si>
  <si>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</si>
  <si>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</si>
  <si>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</si>
  <si>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</si>
  <si>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</si>
  <si>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</si>
  <si>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</si>
  <si>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</si>
  <si>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</si>
  <si>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</si>
  <si>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</si>
  <si>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</si>
  <si>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</si>
  <si>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</si>
  <si>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</si>
  <si>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</si>
  <si>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</si>
  <si>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</si>
  <si>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</si>
  <si>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</si>
  <si>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</si>
  <si>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</si>
  <si>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</si>
  <si>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</si>
  <si>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</si>
  <si>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</si>
  <si>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</si>
  <si>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</si>
  <si>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</si>
  <si>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</si>
  <si>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</si>
  <si>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</si>
  <si>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</si>
  <si>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</si>
  <si>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</si>
  <si>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</si>
  <si>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</si>
  <si>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</si>
  <si>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</si>
  <si>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</si>
  <si>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</si>
  <si>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</si>
  <si>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</si>
  <si>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</si>
  <si>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</si>
  <si>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</si>
  <si>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</si>
  <si>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</si>
  <si>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</si>
  <si>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</si>
  <si>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</si>
  <si>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</si>
  <si>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</si>
  <si>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</si>
  <si>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</si>
  <si>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</si>
  <si>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</si>
  <si>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</si>
  <si>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</si>
  <si>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</si>
  <si>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</si>
  <si>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</si>
  <si>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</si>
  <si>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</si>
  <si>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</si>
  <si>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</si>
  <si>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</si>
  <si>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</si>
  <si>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</si>
  <si>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</si>
  <si>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</si>
  <si>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</si>
  <si>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</si>
  <si>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</si>
  <si>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</si>
  <si>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</si>
  <si>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</si>
  <si>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</si>
  <si>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</si>
  <si>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</si>
  <si>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</si>
  <si>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</si>
  <si>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</si>
  <si>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</si>
  <si>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</si>
  <si>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</si>
  <si>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</si>
  <si>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</si>
  <si>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</si>
  <si>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</si>
  <si>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</si>
  <si>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</si>
  <si>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</si>
  <si>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</si>
  <si>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</si>
  <si>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</si>
  <si>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</si>
  <si>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</si>
  <si>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</si>
  <si>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</si>
  <si>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</si>
  <si>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</si>
  <si>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</si>
  <si>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</si>
  <si>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</si>
  <si>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</si>
  <si>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</si>
  <si>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</si>
  <si>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</si>
  <si>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</si>
  <si>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</si>
  <si>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</si>
  <si>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</si>
  <si>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</si>
  <si>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</si>
  <si>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</si>
  <si>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</si>
  <si>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</si>
  <si>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</si>
  <si>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</si>
  <si>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</si>
  <si>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</si>
  <si>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</si>
  <si>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</si>
  <si>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</si>
  <si>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</si>
  <si>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</si>
  <si>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</si>
  <si>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</si>
  <si>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</si>
  <si>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</si>
  <si>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</si>
  <si>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</si>
  <si>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</si>
  <si>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</si>
  <si>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</si>
  <si>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</si>
  <si>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</si>
  <si>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</si>
  <si>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</si>
  <si>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</si>
  <si>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</si>
  <si>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</si>
  <si>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</si>
  <si>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</si>
  <si>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</si>
  <si>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</si>
  <si>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</si>
  <si>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</si>
  <si>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</si>
  <si>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</si>
  <si>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</si>
  <si>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</si>
  <si>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</si>
  <si>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</si>
  <si>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</si>
  <si>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</si>
  <si>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</si>
  <si>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</si>
  <si>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</si>
  <si>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</si>
  <si>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</si>
  <si>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</si>
  <si>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</si>
  <si>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</si>
  <si>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</si>
  <si>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</si>
  <si>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</si>
  <si>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</si>
  <si>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</si>
  <si>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</si>
  <si>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</si>
  <si>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</si>
  <si>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</si>
  <si>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</si>
  <si>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</si>
  <si>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</si>
  <si>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</si>
  <si>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</si>
  <si>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</si>
  <si>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</si>
  <si>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</si>
  <si>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</si>
  <si>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</si>
  <si>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</si>
  <si>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</si>
  <si>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</si>
  <si>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</si>
  <si>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</si>
  <si>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</si>
  <si>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</si>
  <si>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</si>
  <si>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</si>
  <si>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</si>
  <si>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</si>
  <si>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</si>
  <si>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</si>
  <si>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</si>
  <si>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</si>
  <si>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</si>
  <si>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</si>
  <si>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</si>
  <si>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</si>
  <si>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</si>
  <si>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</si>
  <si>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</si>
  <si>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</si>
  <si>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</si>
  <si>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</si>
  <si>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</si>
  <si>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</si>
  <si>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</si>
  <si>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</si>
  <si>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</si>
  <si>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</si>
  <si>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</si>
  <si>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</si>
  <si>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</si>
  <si>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</si>
  <si>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</si>
  <si>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</si>
  <si>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</si>
  <si>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</si>
  <si>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</si>
  <si>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</si>
  <si>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</si>
  <si>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</si>
  <si>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</si>
  <si>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</si>
  <si>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</si>
  <si>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</si>
  <si>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</si>
  <si>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</si>
  <si>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</si>
  <si>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</si>
  <si>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</si>
  <si>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</si>
  <si>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</si>
  <si>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</si>
  <si>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</si>
  <si>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</si>
  <si>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</si>
  <si>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</si>
  <si>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</si>
  <si>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</si>
  <si>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</si>
  <si>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</si>
  <si>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</si>
  <si>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</si>
  <si>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</si>
  <si>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</si>
  <si>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</si>
  <si>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</si>
  <si>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</si>
  <si>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</si>
  <si>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</si>
  <si>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</si>
  <si>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</si>
  <si>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</si>
  <si>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</si>
  <si>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</si>
  <si>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</si>
  <si>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</si>
  <si>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</si>
  <si>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</si>
  <si>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</si>
  <si>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</si>
  <si>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</si>
  <si>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</si>
  <si>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</si>
  <si>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</si>
  <si>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</si>
  <si>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</si>
  <si>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</si>
  <si>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</si>
  <si>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</si>
  <si>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</si>
  <si>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</si>
  <si>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</si>
  <si>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</si>
  <si>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</si>
  <si>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</si>
  <si>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</si>
  <si>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</si>
  <si>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</si>
  <si>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</si>
  <si>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</si>
  <si>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</si>
  <si>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</si>
  <si>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</si>
  <si>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</si>
  <si>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</si>
  <si>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</si>
  <si>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</si>
  <si>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</si>
  <si>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</si>
  <si>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</si>
  <si>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</si>
  <si>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</si>
  <si>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</si>
  <si>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</si>
  <si>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</si>
  <si>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</si>
  <si>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</si>
  <si>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</si>
  <si>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</si>
  <si>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</si>
  <si>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</si>
  <si>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</si>
  <si>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</si>
  <si>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</si>
  <si>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</si>
  <si>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</si>
  <si>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</si>
  <si>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</si>
  <si>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</si>
  <si>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</si>
  <si>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</si>
  <si>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</si>
  <si>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</si>
  <si>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</si>
  <si>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</si>
  <si>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</si>
  <si>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</si>
  <si>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</si>
  <si>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</si>
  <si>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</si>
  <si>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</si>
  <si>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</si>
  <si>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</si>
  <si>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</si>
  <si>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</si>
  <si>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</si>
  <si>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</si>
  <si>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</si>
  <si>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</si>
  <si>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</si>
  <si>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</si>
  <si>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</si>
  <si>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</si>
  <si>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</si>
  <si>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</si>
  <si>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</si>
  <si>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</si>
  <si>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</si>
  <si>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</si>
  <si>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</si>
  <si>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</si>
  <si>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</si>
  <si>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</si>
  <si>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</si>
  <si>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</si>
  <si>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</si>
  <si>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</si>
  <si>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</si>
  <si>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</si>
  <si>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</si>
  <si>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</si>
  <si>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</si>
  <si>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</si>
  <si>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</si>
  <si>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</si>
  <si>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</si>
  <si>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</si>
  <si>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</si>
  <si>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</si>
  <si>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</si>
  <si>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</si>
  <si>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</si>
  <si>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</si>
  <si>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</si>
  <si>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</si>
  <si>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</si>
  <si>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</si>
  <si>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</si>
  <si>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</si>
  <si>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</si>
  <si>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</si>
  <si>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</si>
  <si>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</si>
  <si>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</si>
  <si>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</si>
  <si>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</si>
  <si>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</si>
  <si>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</si>
  <si>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</si>
  <si>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</si>
  <si>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</si>
  <si>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</si>
  <si>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</si>
  <si>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</si>
  <si>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</si>
  <si>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</si>
  <si>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</si>
  <si>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</si>
  <si>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</si>
  <si>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</si>
  <si>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</si>
  <si>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</si>
  <si>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</si>
  <si>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</si>
  <si>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</si>
  <si>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</si>
  <si>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</si>
  <si>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</si>
  <si>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</si>
  <si>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</si>
  <si>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</si>
  <si>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</si>
  <si>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</si>
  <si>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</si>
  <si>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</si>
  <si>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</si>
  <si>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</si>
  <si>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</si>
  <si>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</si>
  <si>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</si>
  <si>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</si>
  <si>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</si>
  <si>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</si>
  <si>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</si>
  <si>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</si>
  <si>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</si>
  <si>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</si>
  <si>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</si>
  <si>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</si>
  <si>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</si>
  <si>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</si>
  <si>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</si>
  <si>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</si>
  <si>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</si>
  <si>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</si>
  <si>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</si>
  <si>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</si>
  <si>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</si>
  <si>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</si>
  <si>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</si>
  <si>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</si>
  <si>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</si>
  <si>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</si>
  <si>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</si>
  <si>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</si>
  <si>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</si>
  <si>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</si>
  <si>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</si>
  <si>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</si>
  <si>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</si>
  <si>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</si>
  <si>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</si>
  <si>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</si>
  <si>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</si>
  <si>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</si>
  <si>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</si>
  <si>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</si>
  <si>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</si>
  <si>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</si>
  <si>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</si>
  <si>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</si>
  <si>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</si>
  <si>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</si>
  <si>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</si>
  <si>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</si>
  <si>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</si>
  <si>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</si>
  <si>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</si>
  <si>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</si>
  <si>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</si>
  <si>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</si>
  <si>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</si>
  <si>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</si>
  <si>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</si>
  <si>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</si>
  <si>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</si>
  <si>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</si>
  <si>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</si>
  <si>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</si>
  <si>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</si>
  <si>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</si>
  <si>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</si>
  <si>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</si>
  <si>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</si>
  <si>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</si>
  <si>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</si>
  <si>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</si>
  <si>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</si>
  <si>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</si>
  <si>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</si>
  <si>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</si>
  <si>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</si>
  <si>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</si>
  <si>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</si>
  <si>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</si>
  <si>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</si>
  <si>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</si>
  <si>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</si>
  <si>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</si>
  <si>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</si>
  <si>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</si>
  <si>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</si>
  <si>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</si>
  <si>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</si>
  <si>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</si>
  <si>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</si>
  <si>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</si>
  <si>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</si>
  <si>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</si>
  <si>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</si>
  <si>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</si>
  <si>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</si>
  <si>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</si>
  <si>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</si>
  <si>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</si>
  <si>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</si>
  <si>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</si>
  <si>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</si>
  <si>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</si>
  <si>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</si>
  <si>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</si>
  <si>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</si>
  <si>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</si>
  <si>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</si>
  <si>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</si>
  <si>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</si>
  <si>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</si>
  <si>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</si>
  <si>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</si>
  <si>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</si>
  <si>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</si>
  <si>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</si>
  <si>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</si>
  <si>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</si>
  <si>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</si>
  <si>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</si>
  <si>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</si>
  <si>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</si>
  <si>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</si>
  <si>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</si>
  <si>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</si>
  <si>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</si>
  <si>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</si>
  <si>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</si>
  <si>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</si>
  <si>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</si>
  <si>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</si>
  <si>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</si>
  <si>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</si>
  <si>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</si>
  <si>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</si>
  <si>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</si>
  <si>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</si>
  <si>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</si>
  <si>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</si>
  <si>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</si>
  <si>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</si>
  <si>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</si>
  <si>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</si>
  <si>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</si>
  <si>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</si>
  <si>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</si>
  <si>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</si>
  <si>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</si>
  <si>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</si>
  <si>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</si>
  <si>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</si>
  <si>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</si>
  <si>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</si>
  <si>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</si>
  <si>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</si>
  <si>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</si>
  <si>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</si>
  <si>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</si>
  <si>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</si>
  <si>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</si>
  <si>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</si>
  <si>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</si>
  <si>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</si>
  <si>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</si>
  <si>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</si>
  <si>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</si>
  <si>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</si>
  <si>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</si>
  <si>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</si>
  <si>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</si>
  <si>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</si>
  <si>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</si>
  <si>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</si>
  <si>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</si>
  <si>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</si>
  <si>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</si>
  <si>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</si>
  <si>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</si>
  <si>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</si>
  <si>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</si>
  <si>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</si>
  <si>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</si>
  <si>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</si>
  <si>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</si>
  <si>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</si>
  <si>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</si>
  <si>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</si>
  <si>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</si>
  <si>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</si>
  <si>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</si>
  <si>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</si>
  <si>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</si>
  <si>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</si>
  <si>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</si>
  <si>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</si>
  <si>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</si>
  <si>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</si>
  <si>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</si>
  <si>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</si>
  <si>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</si>
  <si>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</si>
  <si>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</si>
  <si>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</si>
  <si>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</si>
  <si>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</si>
  <si>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</si>
  <si>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</si>
  <si>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</si>
  <si>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</si>
  <si>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</si>
  <si>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</si>
  <si>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</si>
  <si>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</si>
  <si>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</si>
  <si>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</si>
  <si>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</si>
  <si>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</si>
  <si>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</si>
  <si>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</si>
  <si>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</si>
  <si>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</si>
  <si>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</si>
  <si>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</si>
  <si>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</si>
  <si>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</si>
  <si>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</si>
  <si>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</si>
  <si>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</si>
  <si>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</si>
  <si>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</si>
  <si>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</si>
  <si>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</si>
  <si>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</si>
  <si>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</si>
  <si>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</si>
  <si>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</si>
  <si>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</si>
  <si>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</si>
  <si>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</si>
  <si>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</si>
  <si>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</si>
  <si>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</si>
  <si>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</si>
  <si>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</si>
  <si>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</si>
  <si>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</si>
  <si>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</si>
  <si>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</si>
  <si>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</si>
  <si>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</si>
  <si>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</si>
  <si>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</si>
  <si>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</si>
  <si>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</si>
  <si>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</si>
  <si>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</si>
  <si>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</si>
  <si>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</si>
  <si>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</si>
  <si>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</si>
  <si>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</si>
  <si>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</si>
  <si>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</si>
  <si>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</si>
  <si>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</si>
  <si>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</si>
  <si>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</si>
  <si>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</si>
  <si>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</si>
  <si>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</si>
  <si>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</si>
  <si>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</si>
  <si>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</si>
  <si>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</si>
  <si>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</si>
  <si>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</si>
  <si>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</si>
  <si>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</si>
  <si>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</si>
  <si>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</si>
  <si>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</si>
  <si>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</si>
  <si>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</si>
  <si>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</si>
  <si>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</si>
  <si>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</si>
  <si>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</si>
  <si>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</si>
  <si>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</si>
  <si>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</si>
  <si>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</si>
  <si>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</si>
  <si>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</si>
  <si>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</si>
  <si>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</si>
  <si>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</si>
  <si>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</si>
  <si>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</si>
  <si>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</si>
  <si>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</si>
  <si>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</si>
  <si>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</si>
  <si>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</si>
  <si>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</si>
  <si>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</si>
  <si>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</si>
  <si>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</si>
  <si>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</si>
  <si>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</si>
  <si>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</si>
  <si>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</si>
  <si>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</si>
  <si>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</si>
  <si>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</si>
  <si>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</si>
  <si>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</si>
  <si>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</si>
  <si>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</si>
  <si>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</si>
  <si>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</si>
  <si>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</si>
  <si>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</si>
  <si>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</si>
  <si>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</si>
  <si>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</si>
  <si>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</si>
  <si>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</si>
  <si>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</si>
  <si>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</si>
  <si>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</si>
  <si>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</si>
  <si>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</si>
  <si>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</si>
  <si>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</si>
  <si>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</si>
  <si>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</si>
  <si>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</si>
  <si>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</si>
  <si>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</si>
  <si>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</si>
  <si>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</si>
  <si>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</si>
  <si>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</si>
  <si>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</si>
  <si>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</si>
  <si>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</si>
  <si>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</si>
  <si>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</si>
  <si>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</si>
  <si>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</si>
  <si>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</si>
  <si>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</si>
  <si>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</si>
  <si>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</si>
  <si>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</si>
  <si>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</si>
  <si>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</si>
  <si>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</si>
  <si>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</si>
  <si>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</si>
  <si>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</si>
  <si>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</si>
  <si>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</si>
  <si>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</si>
  <si>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</si>
  <si>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</si>
  <si>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</si>
  <si>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</si>
  <si>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</si>
  <si>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</si>
  <si>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</si>
  <si>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</si>
  <si>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</si>
  <si>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</si>
  <si>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</si>
  <si>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</si>
  <si>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</si>
  <si>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</si>
  <si>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</si>
  <si>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</si>
  <si>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</si>
  <si>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</si>
  <si>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</si>
  <si>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</si>
  <si>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</si>
  <si>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</si>
  <si>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</si>
  <si>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</si>
  <si>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</si>
  <si>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</si>
  <si>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</si>
  <si>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</si>
  <si>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</si>
  <si>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</si>
  <si>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</si>
  <si>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</si>
  <si>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</si>
  <si>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</si>
  <si>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</si>
  <si>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</si>
  <si>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</si>
  <si>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</si>
  <si>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</si>
  <si>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</si>
  <si>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</si>
  <si>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</si>
  <si>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</si>
  <si>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</si>
  <si>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</si>
  <si>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</si>
  <si>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</si>
  <si>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</si>
  <si>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</si>
  <si>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</si>
  <si>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</si>
  <si>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</si>
  <si>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</si>
  <si>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</si>
  <si>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</si>
  <si>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</si>
  <si>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</si>
  <si>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</si>
  <si>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</si>
  <si>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</si>
  <si>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</si>
  <si>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</si>
  <si>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</si>
  <si>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</si>
  <si>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</si>
  <si>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</si>
  <si>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</si>
  <si>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</si>
  <si>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</si>
  <si>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</si>
  <si>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</si>
  <si>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</si>
  <si>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</si>
  <si>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</si>
  <si>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</si>
  <si>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</si>
  <si>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</si>
  <si>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</si>
  <si>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</si>
  <si>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</si>
  <si>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</si>
  <si>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</si>
  <si>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</si>
  <si>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</si>
  <si>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</si>
  <si>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</si>
  <si>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</si>
  <si>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</si>
  <si>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</si>
  <si>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</si>
  <si>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</si>
  <si>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</si>
  <si>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</si>
  <si>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</si>
  <si>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</si>
  <si>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</si>
  <si>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</si>
  <si>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</si>
  <si>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</si>
  <si>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</si>
  <si>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</si>
  <si>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</si>
  <si>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</si>
  <si>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</si>
  <si>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</si>
  <si>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</si>
  <si>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</si>
  <si>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</si>
  <si>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</si>
  <si>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</si>
  <si>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</si>
  <si>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</si>
  <si>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</si>
  <si>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</si>
  <si>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</si>
  <si>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</si>
  <si>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</si>
  <si>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</si>
  <si>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</si>
  <si>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</si>
  <si>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</si>
  <si>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</si>
  <si>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</si>
  <si>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</si>
  <si>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</si>
  <si>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</si>
  <si>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</si>
  <si>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</si>
  <si>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</si>
  <si>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</si>
  <si>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</si>
  <si>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</si>
  <si>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</si>
  <si>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</si>
  <si>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</si>
  <si>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</si>
  <si>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</si>
  <si>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</si>
  <si>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</si>
  <si>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</si>
  <si>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</si>
  <si>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</si>
  <si>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</si>
  <si>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</si>
  <si>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</si>
  <si>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</si>
  <si>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</si>
  <si>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</si>
  <si>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</si>
  <si>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</si>
  <si>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</si>
  <si>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</si>
  <si>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</si>
  <si>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</si>
  <si>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</si>
  <si>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</si>
  <si>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</si>
  <si>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</si>
  <si>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</si>
  <si>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</si>
  <si>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</si>
  <si>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</si>
  <si>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</si>
  <si>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</si>
  <si>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</si>
  <si>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</si>
  <si>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</si>
  <si>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</si>
  <si>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</si>
  <si>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</si>
  <si>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</si>
  <si>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</si>
  <si>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</si>
  <si>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</si>
  <si>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</si>
  <si>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</si>
  <si>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</si>
  <si>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</si>
  <si>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</si>
  <si>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</si>
  <si>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</si>
  <si>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</si>
  <si>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</si>
  <si>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</si>
  <si>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</si>
  <si>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</si>
  <si>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</si>
  <si>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</si>
  <si>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</si>
  <si>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</si>
  <si>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</si>
  <si>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</si>
  <si>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</si>
  <si>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</si>
  <si>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</si>
  <si>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</si>
  <si>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</si>
  <si>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</si>
  <si>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</si>
  <si>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</si>
  <si>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</si>
  <si>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</si>
  <si>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</si>
  <si>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</si>
  <si>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</si>
  <si>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</si>
  <si>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</si>
  <si>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</si>
  <si>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</si>
  <si>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</si>
  <si>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</si>
  <si>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</si>
  <si>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</si>
  <si>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</si>
  <si>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</si>
  <si>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</si>
  <si>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</si>
  <si>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</si>
  <si>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</si>
  <si>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</si>
  <si>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</si>
  <si>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</si>
  <si>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</si>
  <si>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</si>
  <si>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</si>
  <si>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</si>
  <si>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</si>
  <si>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</si>
  <si>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</si>
  <si>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</si>
  <si>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</si>
  <si>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</si>
  <si>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</si>
  <si>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</si>
  <si>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</si>
  <si>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</si>
  <si>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</si>
  <si>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</si>
  <si>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</si>
  <si>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</si>
  <si>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</si>
  <si>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</si>
  <si>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</si>
  <si>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</si>
  <si>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</si>
  <si>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</si>
  <si>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</si>
  <si>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</si>
  <si>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</si>
  <si>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</si>
  <si>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</si>
  <si>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</si>
  <si>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</si>
  <si>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</si>
  <si>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</si>
  <si>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</si>
  <si>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</si>
  <si>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</si>
  <si>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</si>
  <si>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</si>
  <si>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</si>
  <si>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</si>
  <si>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</si>
  <si>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</si>
  <si>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</si>
  <si>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</si>
  <si>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</si>
  <si>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</si>
  <si>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</si>
  <si>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</si>
  <si>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</si>
  <si>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</si>
  <si>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</si>
  <si>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</si>
  <si>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</si>
  <si>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</si>
  <si>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</si>
  <si>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</si>
  <si>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</si>
  <si>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</si>
  <si>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</si>
  <si>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</si>
  <si>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</si>
  <si>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</si>
  <si>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</si>
  <si>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</si>
  <si>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</si>
  <si>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</si>
  <si>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</si>
  <si>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</si>
  <si>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</si>
  <si>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</si>
  <si>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</si>
  <si>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</si>
  <si>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</si>
  <si>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</si>
  <si>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</si>
  <si>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</si>
  <si>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</si>
  <si>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</si>
  <si>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</si>
  <si>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</si>
  <si>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</si>
  <si>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</si>
  <si>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</si>
  <si>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</si>
  <si>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</si>
  <si>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</si>
  <si>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</si>
  <si>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</si>
  <si>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</si>
  <si>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</si>
  <si>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</si>
  <si>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</si>
  <si>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</si>
  <si>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</si>
  <si>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</si>
  <si>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</si>
  <si>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</si>
  <si>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</si>
  <si>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</si>
  <si>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</si>
  <si>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</si>
  <si>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</si>
  <si>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</si>
  <si>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</si>
  <si>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</si>
  <si>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</si>
  <si>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</si>
  <si>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</si>
  <si>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</si>
  <si>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</si>
  <si>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</si>
  <si>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</si>
  <si>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</si>
  <si>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</si>
  <si>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</si>
  <si>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</si>
  <si>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</si>
  <si>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</si>
  <si>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</si>
  <si>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</si>
  <si>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</si>
  <si>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</si>
  <si>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</si>
  <si>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</si>
  <si>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</si>
  <si>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</si>
  <si>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</si>
  <si>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</si>
  <si>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</si>
  <si>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</si>
  <si>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</si>
  <si>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</si>
  <si>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</si>
  <si>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</si>
  <si>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</si>
  <si>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</si>
  <si>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</si>
  <si>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</si>
  <si>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</si>
  <si>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</si>
  <si>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</si>
  <si>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</si>
  <si>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</si>
  <si>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</si>
  <si>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</si>
  <si>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</si>
  <si>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</si>
  <si>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</si>
  <si>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</si>
  <si>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</si>
  <si>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</si>
  <si>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</si>
  <si>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</si>
  <si>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</si>
  <si>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</si>
  <si>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</si>
  <si>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</si>
  <si>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</si>
  <si>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</si>
  <si>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</si>
  <si>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</si>
  <si>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</si>
  <si>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</si>
  <si>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</si>
  <si>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</si>
  <si>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</si>
  <si>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</si>
  <si>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</si>
  <si>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</si>
  <si>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</si>
  <si>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</si>
  <si>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</si>
  <si>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</si>
  <si>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</si>
  <si>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</si>
  <si>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</si>
  <si>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</si>
  <si>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</si>
  <si>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</si>
  <si>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</si>
  <si>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</si>
  <si>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</si>
  <si>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</si>
  <si>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</si>
  <si>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</si>
  <si>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</si>
  <si>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</si>
  <si>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</si>
  <si>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</si>
  <si>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</si>
  <si>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</si>
  <si>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</si>
  <si>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</si>
  <si>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</si>
  <si>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</si>
  <si>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</si>
  <si>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</si>
  <si>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</si>
  <si>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</si>
  <si>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</si>
  <si>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</si>
  <si>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</si>
  <si>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</si>
  <si>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</si>
  <si>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</si>
  <si>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</si>
  <si>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</si>
  <si>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</si>
  <si>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</si>
  <si>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</si>
  <si>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</si>
  <si>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</si>
  <si>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</si>
  <si>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</si>
  <si>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</si>
  <si>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</si>
  <si>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</si>
  <si>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</si>
  <si>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</si>
  <si>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</si>
  <si>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</si>
  <si>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</si>
  <si>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</si>
  <si>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</si>
  <si>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</si>
  <si>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</si>
  <si>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</si>
  <si>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</si>
  <si>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</si>
  <si>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</si>
  <si>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</si>
  <si>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</si>
  <si>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</si>
  <si>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</si>
  <si>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</si>
  <si>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</si>
  <si>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</si>
  <si>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</si>
  <si>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</si>
  <si>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</si>
  <si>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</si>
  <si>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</si>
  <si>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</si>
  <si>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</si>
  <si>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</si>
  <si>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</si>
  <si>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</si>
  <si>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</si>
  <si>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</si>
  <si>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</si>
  <si>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</si>
  <si>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</si>
  <si>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</si>
  <si>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</si>
  <si>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</si>
  <si>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</si>
  <si>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</si>
  <si>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</si>
  <si>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</si>
  <si>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</si>
  <si>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</si>
  <si>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</si>
  <si>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</si>
  <si>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</si>
  <si>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</si>
  <si>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</si>
  <si>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</si>
  <si>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</si>
  <si>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</si>
  <si>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</si>
  <si>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</si>
  <si>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</si>
  <si>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</si>
  <si>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</si>
  <si>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</si>
  <si>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</si>
  <si>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</si>
  <si>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</si>
  <si>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</si>
  <si>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</si>
  <si>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</si>
  <si>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</si>
  <si>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</si>
  <si>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</si>
  <si>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</si>
  <si>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</si>
  <si>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</si>
  <si>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</si>
  <si>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</si>
  <si>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</si>
  <si>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</si>
  <si>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</si>
  <si>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</si>
  <si>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</si>
  <si>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</si>
  <si>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</si>
  <si>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</si>
  <si>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</si>
  <si>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</si>
  <si>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</si>
  <si>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</si>
  <si>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</si>
  <si>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</si>
  <si>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</si>
  <si>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</si>
  <si>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</si>
  <si>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</si>
  <si>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</si>
  <si>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</si>
  <si>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</si>
  <si>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</si>
  <si>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</si>
  <si>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</si>
  <si>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</si>
  <si>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</si>
  <si>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</si>
  <si>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</si>
  <si>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</si>
  <si>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</si>
  <si>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</si>
  <si>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</si>
  <si>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</si>
  <si>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</si>
  <si>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</si>
  <si>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</si>
  <si>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</si>
  <si>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</si>
  <si>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</si>
  <si>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</si>
  <si>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</si>
  <si>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</si>
  <si>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</si>
  <si>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</si>
  <si>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</si>
  <si>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</si>
  <si>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</si>
  <si>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</si>
  <si>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</si>
  <si>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</si>
  <si>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</si>
  <si>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</si>
  <si>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</si>
  <si>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</si>
  <si>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</si>
  <si>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</si>
  <si>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</si>
  <si>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</si>
  <si>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</si>
  <si>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</si>
  <si>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</si>
  <si>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</si>
  <si>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</si>
  <si>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</si>
  <si>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</si>
  <si>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</si>
  <si>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</si>
  <si>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</si>
  <si>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</si>
  <si>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</si>
  <si>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</si>
  <si>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</si>
  <si>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</si>
  <si>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</si>
  <si>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</si>
  <si>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</si>
  <si>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</si>
  <si>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</si>
  <si>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</si>
  <si>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</si>
  <si>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</si>
  <si>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</si>
  <si>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</si>
  <si>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</si>
  <si>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</si>
  <si>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</si>
  <si>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</si>
  <si>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</si>
  <si>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</si>
  <si>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</si>
  <si>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</si>
  <si>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</si>
  <si>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</si>
  <si>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</si>
  <si>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</si>
  <si>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</si>
  <si>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</si>
  <si>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</si>
  <si>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</si>
  <si>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</si>
  <si>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</si>
  <si>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</si>
  <si>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</si>
  <si>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</si>
  <si>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</si>
  <si>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</si>
  <si>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</si>
  <si>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</si>
  <si>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</si>
  <si>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</si>
  <si>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</si>
  <si>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</si>
  <si>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</si>
  <si>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</si>
  <si>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</si>
  <si>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</si>
  <si>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</si>
  <si>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</si>
  <si>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</si>
  <si>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</si>
  <si>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</si>
  <si>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</si>
  <si>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</si>
  <si>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</si>
  <si>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</si>
  <si>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</si>
  <si>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</si>
  <si>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</si>
  <si>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</si>
  <si>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</si>
  <si>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</si>
  <si>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</si>
  <si>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</si>
  <si>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</si>
  <si>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</si>
  <si>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</si>
  <si>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</si>
  <si>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</si>
  <si>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</si>
  <si>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</si>
  <si>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</si>
  <si>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</si>
  <si>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</si>
  <si>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</si>
  <si>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</si>
  <si>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</si>
  <si>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</si>
  <si>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</si>
  <si>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</si>
  <si>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</si>
  <si>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</si>
  <si>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</si>
  <si>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</si>
  <si>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</si>
  <si>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</si>
  <si>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</si>
  <si>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</si>
  <si>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</si>
  <si>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</si>
  <si>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</si>
  <si>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</si>
  <si>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</si>
  <si>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</si>
  <si>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</si>
  <si>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</si>
  <si>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</si>
  <si>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</si>
  <si>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</si>
  <si>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</si>
  <si>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</si>
  <si>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</si>
  <si>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</si>
  <si>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</si>
  <si>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</si>
  <si>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</si>
  <si>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</si>
  <si>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</si>
  <si>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</si>
  <si>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</si>
  <si>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</si>
  <si>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</si>
  <si>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</si>
  <si>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</si>
  <si>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</si>
  <si>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</si>
  <si>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</si>
  <si>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</si>
  <si>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</si>
  <si>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</si>
  <si>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</si>
  <si>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</si>
  <si>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</si>
  <si>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</si>
  <si>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</si>
  <si>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</si>
  <si>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</si>
  <si>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</si>
  <si>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</si>
  <si>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</si>
  <si>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</si>
  <si>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</si>
  <si>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</si>
  <si>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</si>
  <si>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</si>
  <si>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</si>
  <si>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</si>
  <si>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</si>
  <si>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</si>
  <si>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</si>
  <si>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</si>
  <si>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</si>
  <si>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</si>
  <si>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</si>
  <si>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</si>
  <si>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</si>
  <si>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</si>
  <si>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</si>
  <si>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</si>
  <si>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</si>
  <si>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</si>
  <si>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</si>
  <si>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</si>
  <si>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</si>
  <si>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</si>
  <si>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</si>
  <si>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</si>
  <si>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</si>
  <si>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</si>
  <si>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</si>
  <si>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</si>
  <si>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</si>
  <si>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</si>
  <si>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</si>
  <si>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</si>
  <si>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</si>
  <si>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</si>
  <si>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</si>
  <si>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</si>
  <si>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</si>
  <si>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</si>
  <si>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</si>
  <si>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</si>
  <si>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</si>
  <si>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</si>
  <si>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</si>
  <si>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</si>
  <si>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</si>
  <si>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</si>
  <si>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</si>
  <si>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</si>
  <si>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</si>
  <si>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</si>
  <si>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</si>
  <si>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</si>
  <si>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</si>
  <si>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</si>
  <si>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</si>
  <si>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</si>
  <si>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</si>
  <si>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</si>
  <si>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</si>
  <si>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</si>
  <si>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</si>
  <si>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</si>
  <si>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</si>
  <si>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</si>
  <si>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</si>
  <si>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</si>
  <si>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</si>
  <si>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</si>
  <si>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</si>
  <si>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</si>
  <si>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</si>
  <si>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</si>
  <si>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</si>
  <si>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</si>
  <si>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</si>
  <si>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</si>
  <si>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</si>
  <si>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</si>
  <si>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</si>
  <si>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</si>
  <si>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</si>
  <si>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</si>
  <si>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</si>
  <si>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</si>
  <si>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</si>
  <si>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</si>
  <si>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</si>
  <si>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</si>
  <si>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</si>
  <si>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</si>
  <si>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</si>
  <si>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</si>
  <si>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</si>
  <si>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</si>
  <si>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</si>
  <si>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</si>
  <si>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</si>
  <si>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</si>
  <si>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</si>
  <si>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</si>
  <si>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</si>
  <si>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</si>
  <si>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</si>
  <si>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</si>
  <si>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</si>
  <si>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</si>
  <si>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</si>
  <si>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</si>
  <si>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</si>
  <si>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</si>
  <si>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</si>
  <si>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</si>
  <si>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</si>
  <si>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</si>
  <si>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</si>
  <si>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</si>
  <si>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</si>
  <si>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</si>
  <si>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</si>
  <si>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</si>
  <si>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</si>
  <si>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</si>
  <si>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</si>
  <si>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</si>
  <si>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</si>
  <si>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</si>
  <si>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</si>
  <si>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</si>
  <si>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</si>
  <si>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</si>
  <si>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</si>
  <si>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</si>
  <si>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</si>
  <si>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</si>
  <si>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</si>
  <si>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</si>
  <si>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</si>
  <si>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</si>
  <si>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</si>
  <si>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</si>
  <si>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</si>
  <si>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</si>
  <si>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</si>
  <si>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</si>
  <si>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</si>
  <si>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</si>
  <si>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</si>
  <si>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</si>
  <si>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</si>
  <si>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</si>
  <si>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</si>
  <si>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</si>
  <si>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</si>
  <si>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</si>
  <si>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</si>
  <si>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</si>
  <si>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</si>
  <si>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</si>
  <si>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</si>
  <si>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</si>
  <si>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</si>
  <si>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</si>
  <si>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</si>
  <si>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</si>
  <si>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</si>
  <si>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</si>
  <si>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</si>
  <si>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</si>
  <si>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</si>
  <si>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</si>
  <si>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</si>
  <si>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</si>
  <si>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</si>
  <si>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</si>
  <si>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</si>
  <si>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</si>
  <si>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</si>
  <si>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</si>
  <si>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</si>
  <si>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</si>
  <si>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</si>
  <si>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</si>
  <si>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</si>
  <si>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</si>
  <si>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</si>
  <si>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</si>
  <si>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</si>
  <si>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</si>
  <si>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</si>
  <si>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</si>
  <si>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</si>
  <si>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</si>
  <si>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</si>
  <si>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</si>
  <si>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</si>
  <si>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</si>
  <si>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</si>
  <si>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</si>
  <si>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</si>
  <si>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</si>
  <si>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</si>
  <si>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</si>
  <si>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</si>
  <si>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</si>
  <si>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</si>
  <si>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</si>
  <si>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</si>
  <si>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</si>
  <si>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</si>
  <si>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</si>
  <si>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</si>
  <si>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</si>
  <si>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</si>
  <si>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</si>
  <si>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</si>
  <si>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</si>
  <si>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</si>
  <si>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</si>
  <si>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</si>
  <si>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</si>
  <si>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</si>
  <si>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</si>
  <si>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</si>
  <si>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</si>
  <si>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</si>
  <si>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</si>
  <si>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</si>
  <si>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</si>
  <si>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</si>
  <si>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</si>
  <si>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</si>
  <si>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</si>
  <si>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</si>
  <si>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</si>
  <si>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</si>
  <si>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</si>
  <si>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</si>
  <si>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</si>
  <si>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</si>
  <si>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</si>
  <si>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</si>
  <si>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</si>
  <si>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</si>
  <si>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</si>
  <si>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</si>
  <si>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</si>
  <si>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</si>
  <si>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</si>
  <si>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</si>
  <si>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</si>
  <si>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</si>
  <si>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</si>
  <si>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</si>
  <si>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</si>
  <si>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</si>
  <si>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</si>
  <si>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</si>
  <si>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</si>
  <si>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</si>
  <si>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</si>
  <si>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</si>
  <si>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</si>
  <si>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</si>
  <si>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</si>
  <si>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</si>
  <si>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</si>
  <si>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</si>
  <si>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</si>
  <si>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</si>
  <si>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</si>
  <si>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</si>
  <si>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</si>
  <si>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</si>
  <si>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</si>
  <si>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</si>
  <si>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</si>
  <si>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</si>
  <si>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</si>
  <si>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</si>
  <si>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</si>
  <si>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</si>
  <si>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</si>
  <si>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</si>
  <si>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</si>
  <si>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</si>
  <si>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</si>
  <si>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</si>
  <si>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</si>
  <si>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</si>
  <si>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</si>
  <si>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</si>
  <si>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</si>
  <si>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</si>
  <si>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</si>
  <si>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</si>
  <si>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</si>
  <si>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</si>
  <si>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</si>
  <si>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</si>
  <si>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</si>
  <si>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</si>
  <si>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</si>
  <si>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</si>
  <si>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</si>
  <si>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</si>
  <si>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</si>
  <si>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</si>
  <si>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</si>
  <si>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</si>
  <si>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</si>
  <si>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</si>
  <si>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</si>
  <si>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</si>
  <si>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</si>
  <si>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</si>
  <si>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</si>
  <si>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</si>
  <si>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</si>
  <si>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</si>
  <si>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</si>
  <si>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</si>
  <si>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</si>
  <si>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</si>
  <si>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</si>
  <si>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</si>
  <si>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</si>
  <si>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</si>
  <si>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</si>
  <si>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</si>
  <si>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</si>
  <si>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</si>
  <si>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</si>
  <si>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</si>
  <si>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</si>
  <si>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</si>
  <si>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</si>
  <si>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</si>
  <si>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</si>
  <si>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</si>
  <si>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</si>
  <si>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</si>
  <si>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</si>
  <si>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</si>
  <si>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</si>
  <si>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</si>
  <si>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</si>
  <si>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</si>
  <si>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</si>
  <si>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</si>
  <si>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</si>
  <si>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</si>
  <si>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</si>
  <si>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</si>
  <si>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</si>
  <si>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</si>
  <si>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</si>
  <si>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</si>
  <si>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</si>
  <si>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</si>
  <si>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</si>
  <si>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</si>
  <si>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</si>
  <si>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</si>
  <si>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</si>
  <si>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</si>
  <si>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</si>
  <si>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</si>
  <si>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</si>
  <si>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</si>
  <si>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</si>
  <si>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</si>
  <si>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</si>
  <si>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</si>
  <si>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</si>
  <si>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</si>
  <si>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</si>
  <si>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</si>
  <si>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</si>
  <si>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</si>
  <si>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</si>
  <si>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</si>
  <si>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</si>
  <si>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</si>
  <si>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</si>
  <si>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</si>
  <si>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</si>
  <si>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</si>
  <si>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</si>
  <si>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</si>
  <si>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</si>
  <si>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</si>
  <si>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</si>
  <si>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</si>
  <si>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</si>
  <si>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</si>
  <si>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</si>
  <si>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</si>
  <si>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</si>
  <si>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</si>
  <si>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</si>
  <si>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</si>
  <si>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</si>
  <si>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</si>
  <si>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</si>
  <si>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</si>
  <si>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</si>
  <si>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</si>
  <si>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</si>
  <si>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</si>
  <si>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</si>
  <si>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</si>
  <si>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</si>
  <si>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</si>
  <si>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</si>
  <si>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</si>
  <si>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</si>
  <si>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</si>
  <si>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</si>
  <si>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</si>
  <si>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</si>
  <si>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</si>
  <si>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</si>
  <si>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</si>
  <si>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</si>
  <si>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</si>
  <si>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</si>
  <si>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</si>
  <si>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</si>
  <si>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</si>
  <si>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</si>
  <si>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</si>
  <si>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</si>
  <si>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</si>
  <si>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</si>
  <si>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</si>
  <si>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</si>
  <si>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</si>
  <si>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</si>
  <si>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</si>
  <si>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</si>
  <si>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</si>
  <si>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</si>
  <si>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</si>
  <si>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</si>
  <si>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</si>
  <si>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</si>
  <si>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</si>
  <si>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</si>
  <si>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</si>
  <si>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</si>
  <si>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</si>
  <si>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</si>
  <si>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</si>
  <si>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</si>
  <si>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</si>
  <si>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</si>
  <si>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</si>
  <si>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</si>
  <si>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</si>
  <si>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</si>
  <si>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</si>
  <si>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</si>
  <si>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</si>
  <si>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</si>
  <si>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</si>
  <si>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</si>
  <si>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</si>
  <si>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</si>
  <si>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</si>
  <si>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</si>
  <si>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</si>
  <si>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</si>
  <si>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</si>
  <si>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</si>
  <si>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</si>
  <si>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</si>
  <si>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</si>
  <si>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</si>
  <si>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</si>
  <si>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</si>
  <si>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</si>
  <si>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</si>
  <si>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</si>
  <si>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</si>
  <si>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</si>
  <si>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</si>
  <si>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</si>
  <si>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</si>
  <si>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</si>
  <si>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</si>
  <si>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</si>
  <si>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</si>
  <si>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</si>
  <si>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</si>
  <si>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</si>
  <si>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</si>
  <si>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</si>
  <si>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</si>
  <si>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</si>
  <si>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</si>
  <si>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</si>
  <si>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</si>
  <si>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</si>
  <si>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</si>
  <si>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</si>
  <si>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</si>
  <si>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</si>
  <si>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</si>
  <si>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</si>
  <si>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</si>
  <si>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</si>
  <si>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</si>
  <si>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</si>
  <si>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</si>
  <si>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</si>
  <si>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</si>
  <si>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</si>
  <si>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</si>
  <si>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</si>
  <si>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</si>
  <si>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</si>
  <si>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</si>
  <si>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</si>
  <si>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</si>
  <si>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</si>
  <si>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</si>
  <si>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</si>
  <si>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</si>
  <si>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</si>
  <si>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</si>
  <si>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</si>
  <si>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</si>
  <si>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</si>
  <si>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</si>
  <si>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</si>
  <si>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</si>
  <si>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</si>
  <si>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</si>
  <si>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</si>
  <si>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</si>
  <si>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</si>
  <si>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</si>
  <si>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</si>
  <si>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</si>
  <si>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</si>
  <si>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</si>
  <si>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</si>
  <si>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</si>
  <si>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</si>
  <si>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</si>
  <si>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</si>
  <si>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</si>
  <si>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</si>
  <si>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</si>
  <si>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</si>
  <si>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</si>
  <si>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</si>
  <si>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</si>
  <si>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</si>
  <si>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</si>
  <si>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</si>
  <si>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</si>
  <si>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</si>
  <si>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</si>
  <si>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</si>
  <si>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</si>
  <si>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</si>
  <si>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</si>
  <si>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</si>
  <si>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</si>
  <si>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</si>
  <si>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</si>
  <si>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</si>
  <si>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</si>
  <si>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</si>
  <si>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</si>
  <si>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</si>
  <si>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</si>
  <si>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</si>
  <si>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</si>
  <si>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</si>
  <si>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</si>
  <si>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</si>
  <si>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</si>
  <si>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</si>
  <si>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</si>
  <si>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</si>
  <si>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</si>
  <si>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</si>
  <si>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</si>
  <si>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</si>
  <si>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</si>
  <si>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</si>
  <si>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</si>
  <si>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</si>
  <si>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</si>
  <si>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</si>
  <si>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</si>
  <si>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</si>
  <si>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</si>
  <si>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</si>
  <si>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</si>
  <si>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</si>
  <si>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</si>
  <si>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</si>
  <si>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</si>
  <si>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</si>
  <si>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</si>
  <si>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</si>
  <si>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</si>
  <si>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</si>
  <si>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</si>
  <si>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</si>
  <si>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</si>
  <si>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</si>
  <si>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</si>
  <si>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</si>
  <si>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</si>
  <si>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</si>
  <si>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</si>
  <si>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</si>
  <si>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</si>
  <si>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</si>
  <si>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</si>
  <si>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</si>
  <si>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</si>
  <si>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</si>
  <si>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</si>
  <si>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</si>
  <si>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</si>
  <si>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</si>
  <si>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</si>
  <si>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</si>
  <si>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</si>
  <si>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</si>
  <si>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</si>
  <si>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</si>
  <si>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</si>
  <si>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</si>
  <si>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</si>
  <si>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</si>
  <si>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</si>
  <si>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</si>
  <si>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</si>
  <si>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</si>
  <si>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</si>
  <si>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</si>
  <si>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</si>
  <si>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</si>
  <si>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</si>
  <si>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</si>
  <si>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</si>
  <si>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</si>
  <si>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</si>
  <si>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</si>
  <si>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</si>
  <si>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</si>
  <si>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</si>
  <si>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</si>
  <si>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</si>
  <si>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</si>
  <si>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</si>
  <si>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</si>
  <si>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</si>
  <si>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</si>
  <si>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</si>
  <si>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</si>
  <si>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</si>
  <si>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</si>
  <si>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</si>
  <si>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</si>
  <si>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</si>
  <si>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</si>
  <si>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</si>
  <si>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</si>
  <si>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</si>
  <si>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</si>
  <si>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</si>
  <si>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</si>
  <si>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</si>
  <si>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</si>
  <si>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</si>
  <si>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</si>
  <si>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</si>
  <si>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</si>
  <si>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</si>
  <si>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</si>
  <si>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</si>
  <si>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</si>
  <si>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</si>
  <si>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</si>
  <si>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</si>
  <si>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</si>
  <si>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</si>
  <si>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</si>
  <si>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</si>
  <si>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</si>
  <si>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</si>
  <si>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</si>
  <si>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</si>
  <si>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</si>
  <si>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</si>
  <si>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</si>
  <si>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</si>
  <si>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</si>
  <si>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</si>
  <si>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</si>
  <si>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</si>
  <si>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</si>
  <si>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</si>
  <si>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</si>
  <si>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</si>
  <si>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</si>
  <si>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</si>
  <si>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</si>
  <si>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</si>
  <si>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</si>
  <si>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</si>
  <si>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</si>
  <si>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</si>
  <si>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</si>
  <si>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</si>
  <si>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</si>
  <si>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</si>
  <si>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</si>
  <si>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</si>
  <si>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</si>
  <si>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</si>
  <si>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</si>
  <si>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</si>
  <si>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</si>
  <si>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</si>
  <si>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</si>
  <si>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</si>
  <si>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</si>
  <si>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</si>
  <si>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</si>
  <si>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</si>
  <si>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</si>
  <si>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</si>
  <si>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</si>
  <si>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</si>
  <si>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</si>
  <si>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</si>
  <si>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</si>
  <si>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</si>
  <si>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</si>
  <si>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</si>
  <si>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</si>
  <si>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</si>
  <si>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</si>
  <si>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</si>
  <si>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</si>
  <si>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</si>
  <si>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</si>
  <si>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</si>
  <si>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</si>
  <si>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</si>
  <si>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</si>
  <si>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</si>
  <si>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</si>
  <si>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</si>
  <si>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</si>
  <si>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</si>
  <si>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</si>
  <si>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</si>
  <si>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</si>
  <si>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</si>
  <si>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</si>
  <si>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</si>
  <si>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</si>
  <si>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</si>
  <si>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</si>
  <si>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</si>
  <si>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</si>
  <si>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</si>
  <si>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</si>
  <si>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</si>
  <si>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</si>
  <si>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</si>
  <si>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</si>
  <si>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</si>
  <si>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</si>
  <si>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</si>
  <si>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</si>
  <si>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</si>
  <si>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</si>
  <si>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</si>
  <si>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</si>
  <si>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</si>
  <si>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</si>
  <si>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</si>
  <si>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</si>
  <si>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</si>
  <si>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</si>
  <si>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</si>
  <si>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</si>
  <si>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</si>
  <si>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</si>
  <si>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</si>
  <si>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</si>
  <si>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</si>
  <si>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</si>
  <si>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</si>
  <si>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</si>
  <si>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</si>
  <si>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</si>
  <si>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</si>
  <si>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</si>
  <si>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</si>
  <si>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</si>
  <si>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</si>
  <si>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</si>
  <si>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</si>
  <si>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</si>
  <si>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</si>
  <si>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</si>
  <si>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</si>
  <si>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</si>
  <si>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</si>
  <si>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</si>
  <si>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</si>
  <si>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</si>
  <si>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</si>
  <si>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</si>
  <si>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</si>
  <si>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</si>
  <si>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</si>
  <si>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</si>
  <si>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</si>
  <si>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</si>
  <si>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</si>
  <si>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</si>
  <si>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</si>
  <si>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</si>
  <si>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</si>
  <si>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</si>
  <si>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</si>
  <si>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</si>
  <si>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</si>
  <si>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</si>
  <si>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</si>
  <si>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</si>
  <si>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</si>
  <si>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</si>
  <si>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</si>
  <si>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</si>
  <si>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</si>
  <si>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</si>
  <si>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</si>
  <si>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</si>
  <si>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</si>
  <si>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</si>
  <si>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</si>
  <si>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</si>
  <si>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</si>
  <si>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</si>
  <si>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</si>
  <si>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</si>
  <si>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</si>
  <si>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</si>
  <si>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</si>
  <si>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</si>
  <si>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</si>
  <si>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</si>
  <si>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</si>
  <si>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</si>
  <si>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</si>
  <si>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</si>
  <si>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</si>
  <si>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</si>
  <si>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</si>
  <si>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</si>
  <si>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</si>
  <si>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</si>
  <si>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</si>
  <si>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</si>
  <si>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</si>
  <si>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</si>
  <si>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</si>
  <si>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</si>
  <si>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</si>
  <si>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</si>
  <si>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</si>
  <si>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</si>
  <si>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</si>
  <si>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</si>
  <si>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</si>
  <si>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</si>
  <si>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</si>
  <si>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</si>
  <si>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</si>
  <si>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</si>
  <si>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</si>
  <si>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</si>
  <si>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</si>
  <si>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</si>
  <si>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</si>
  <si>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</si>
  <si>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</si>
  <si>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</si>
  <si>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</si>
  <si>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</si>
  <si>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</si>
  <si>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</si>
  <si>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</si>
  <si>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</si>
  <si>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</si>
  <si>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</si>
  <si>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</si>
  <si>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</si>
  <si>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</si>
  <si>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</si>
  <si>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</si>
  <si>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</si>
  <si>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</si>
  <si>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</si>
  <si>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</si>
  <si>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</si>
  <si>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</si>
  <si>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</si>
  <si>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</si>
  <si>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</si>
  <si>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</si>
  <si>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</si>
  <si>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</si>
  <si>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</si>
  <si>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</si>
  <si>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</si>
  <si>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</si>
  <si>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</si>
  <si>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</si>
  <si>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</si>
  <si>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</si>
  <si>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</si>
  <si>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</si>
  <si>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</si>
  <si>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</si>
  <si>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</si>
  <si>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</si>
  <si>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</si>
  <si>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</si>
  <si>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</si>
  <si>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</si>
  <si>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</si>
  <si>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</si>
  <si>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</si>
  <si>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</si>
  <si>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</si>
  <si>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</si>
  <si>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</si>
  <si>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</si>
  <si>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</si>
  <si>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</si>
  <si>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</si>
  <si>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</si>
  <si>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</si>
  <si>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</si>
  <si>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</si>
  <si>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</si>
  <si>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</si>
  <si>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</si>
  <si>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</si>
  <si>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</si>
  <si>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</si>
  <si>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</si>
  <si>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</si>
  <si>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</si>
  <si>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</si>
  <si>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</si>
  <si>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</si>
  <si>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</si>
  <si>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</si>
  <si>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</si>
  <si>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</si>
  <si>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</si>
  <si>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</si>
  <si>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</si>
  <si>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</si>
  <si>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</si>
  <si>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</si>
  <si>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</si>
  <si>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</si>
  <si>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</si>
  <si>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</si>
  <si>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</si>
  <si>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</si>
  <si>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</si>
  <si>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</si>
  <si>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</si>
  <si>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</si>
  <si>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</si>
  <si>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</si>
  <si>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</si>
  <si>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</si>
  <si>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</si>
  <si>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</si>
  <si>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</si>
  <si>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</si>
  <si>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</si>
  <si>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</si>
  <si>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</si>
  <si>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</si>
  <si>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</si>
  <si>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</si>
  <si>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</si>
  <si>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</si>
  <si>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</si>
  <si>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</si>
  <si>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</si>
  <si>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</si>
  <si>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</si>
  <si>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</si>
  <si>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</si>
  <si>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</si>
  <si>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</si>
  <si>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</si>
  <si>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</si>
  <si>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</si>
  <si>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</si>
  <si>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</si>
  <si>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</si>
  <si>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</si>
  <si>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</si>
  <si>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</si>
  <si>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</si>
  <si>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</si>
  <si>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</si>
  <si>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</si>
  <si>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</si>
  <si>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</si>
  <si>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</si>
  <si>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</si>
  <si>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</si>
  <si>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</si>
  <si>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</si>
  <si>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</si>
  <si>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</si>
  <si>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</si>
  <si>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</si>
  <si>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</si>
  <si>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</si>
  <si>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</si>
  <si>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</si>
  <si>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</si>
  <si>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</si>
  <si>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</si>
  <si>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</si>
  <si>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</si>
  <si>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</si>
  <si>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</si>
  <si>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</si>
  <si>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</si>
  <si>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</si>
  <si>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</si>
  <si>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</si>
  <si>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</si>
  <si>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</si>
  <si>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</si>
  <si>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</si>
  <si>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</si>
  <si>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</si>
  <si>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</si>
  <si>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</si>
  <si>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</si>
  <si>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</si>
  <si>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</si>
  <si>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</si>
  <si>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</si>
  <si>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</si>
  <si>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</si>
  <si>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</si>
  <si>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</si>
  <si>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</si>
  <si>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</si>
  <si>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</si>
  <si>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</si>
  <si>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</si>
  <si>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</si>
  <si>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</si>
  <si>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</si>
  <si>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</si>
  <si>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</si>
  <si>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</si>
  <si>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</si>
  <si>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</si>
  <si>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</si>
  <si>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</si>
  <si>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</si>
  <si>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</si>
  <si>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</si>
  <si>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</si>
  <si>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</si>
  <si>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</si>
  <si>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</si>
  <si>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</si>
  <si>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</si>
  <si>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</si>
  <si>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</si>
  <si>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</si>
  <si>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</si>
  <si>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</si>
  <si>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</si>
  <si>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</si>
  <si>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</si>
  <si>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</si>
  <si>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</si>
  <si>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</si>
  <si>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</si>
  <si>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</si>
  <si>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</si>
  <si>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</si>
  <si>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</si>
  <si>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</si>
  <si>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</si>
  <si>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</si>
  <si>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</si>
  <si>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</si>
  <si>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</si>
  <si>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</si>
  <si>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</si>
  <si>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</si>
  <si>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</si>
  <si>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</si>
  <si>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</si>
  <si>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</si>
  <si>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</si>
  <si>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</si>
  <si>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</si>
  <si>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</si>
  <si>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</si>
  <si>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</si>
  <si>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</si>
  <si>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</si>
  <si>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</si>
  <si>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</si>
  <si>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</si>
  <si>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</si>
  <si>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</si>
  <si>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</si>
  <si>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</si>
  <si>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</si>
  <si>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</si>
  <si>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</si>
  <si>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</si>
  <si>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</si>
  <si>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</si>
  <si>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</si>
  <si>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</si>
  <si>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</si>
  <si>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</si>
  <si>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</si>
  <si>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</si>
  <si>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</si>
  <si>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</si>
  <si>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</si>
  <si>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</si>
  <si>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</si>
  <si>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</si>
  <si>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</si>
  <si>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</si>
  <si>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</si>
  <si>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</si>
  <si>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</si>
  <si>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</si>
  <si>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</si>
  <si>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</si>
  <si>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</si>
  <si>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</si>
  <si>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</si>
  <si>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</si>
  <si>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</si>
  <si>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</si>
  <si>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</si>
  <si>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</si>
  <si>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</si>
  <si>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</si>
  <si>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</si>
  <si>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</si>
  <si>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</si>
  <si>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</si>
  <si>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</si>
  <si>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</si>
  <si>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</si>
  <si>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</si>
  <si>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</si>
  <si>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</si>
  <si>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</si>
  <si>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</si>
  <si>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</si>
  <si>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</si>
  <si>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</si>
  <si>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</si>
  <si>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</si>
  <si>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</si>
  <si>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</si>
  <si>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</si>
  <si>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</si>
  <si>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</si>
  <si>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</si>
  <si>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</si>
  <si>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</si>
  <si>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</si>
  <si>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</si>
  <si>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</si>
  <si>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</si>
  <si>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</si>
  <si>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</si>
  <si>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</si>
  <si>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</si>
  <si>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</si>
  <si>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</si>
  <si>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</si>
  <si>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</si>
  <si>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</si>
  <si>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</si>
  <si>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</si>
  <si>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</si>
  <si>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</si>
  <si>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</si>
  <si>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</si>
  <si>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</si>
  <si>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</si>
  <si>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</si>
  <si>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</si>
  <si>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</si>
  <si>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</si>
  <si>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</si>
  <si>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</si>
  <si>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</si>
  <si>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</si>
  <si>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</si>
  <si>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</si>
  <si>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</si>
  <si>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</si>
  <si>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</si>
  <si>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</si>
  <si>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</si>
  <si>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</si>
  <si>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</si>
  <si>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</si>
  <si>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</si>
  <si>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</si>
  <si>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</si>
  <si>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</si>
  <si>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</si>
  <si>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</si>
  <si>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</si>
  <si>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</si>
  <si>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</si>
  <si>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</si>
  <si>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</si>
  <si>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</si>
  <si>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</si>
  <si>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</si>
  <si>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</si>
  <si>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</si>
  <si>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</si>
  <si>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</si>
  <si>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</si>
  <si>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</si>
  <si>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</si>
  <si>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</si>
  <si>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</si>
  <si>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</si>
  <si>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</si>
  <si>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</si>
  <si>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</si>
  <si>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</si>
  <si>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</si>
  <si>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</si>
  <si>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</si>
  <si>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</si>
  <si>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</si>
  <si>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</si>
  <si>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</si>
  <si>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</si>
  <si>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</si>
  <si>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</si>
  <si>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</si>
  <si>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</si>
  <si>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</si>
  <si>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</si>
  <si>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</si>
  <si>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</si>
  <si>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</si>
  <si>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</si>
  <si>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</si>
  <si>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</si>
  <si>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</si>
  <si>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</si>
  <si>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</si>
  <si>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</si>
  <si>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</si>
  <si>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</si>
  <si>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</si>
  <si>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</si>
  <si>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</si>
  <si>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</si>
  <si>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</si>
  <si>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</si>
  <si>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</si>
  <si>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</si>
  <si>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</si>
  <si>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</si>
  <si>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</si>
  <si>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</si>
  <si>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</si>
  <si>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</si>
  <si>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</si>
  <si>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</si>
  <si>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</si>
  <si>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</si>
  <si>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</si>
  <si>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</si>
  <si>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</si>
  <si>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</si>
  <si>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</si>
  <si>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</si>
  <si>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</si>
  <si>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</si>
  <si>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</si>
  <si>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</si>
  <si>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</si>
  <si>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</si>
  <si>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</si>
  <si>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</si>
  <si>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</si>
  <si>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</si>
  <si>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</si>
  <si>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</si>
  <si>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</si>
  <si>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</si>
  <si>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</si>
  <si>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</si>
  <si>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</si>
  <si>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</si>
  <si>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</si>
  <si>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</si>
  <si>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</si>
  <si>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</si>
  <si>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</si>
  <si>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</si>
  <si>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</si>
  <si>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</si>
  <si>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</si>
  <si>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</si>
  <si>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</si>
  <si>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</si>
  <si>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</si>
  <si>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</si>
  <si>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</si>
  <si>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</si>
  <si>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</si>
  <si>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</si>
  <si>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</si>
  <si>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</si>
  <si>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</si>
  <si>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</si>
  <si>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</si>
  <si>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</si>
  <si>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</si>
  <si>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</si>
  <si>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</si>
  <si>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</si>
  <si>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</si>
  <si>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</si>
  <si>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</si>
  <si>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</si>
  <si>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</si>
  <si>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</si>
  <si>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</si>
  <si>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</si>
  <si>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</si>
  <si>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</si>
  <si>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</si>
  <si>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</si>
  <si>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</si>
  <si>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</si>
  <si>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</si>
  <si>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</si>
  <si>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</si>
  <si>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</si>
  <si>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</si>
  <si>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</si>
  <si>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</si>
  <si>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</si>
  <si>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</si>
  <si>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</si>
  <si>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</si>
  <si>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</si>
  <si>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</si>
  <si>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</si>
  <si>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</si>
  <si>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</si>
  <si>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</si>
  <si>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</si>
  <si>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</si>
  <si>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</si>
  <si>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</si>
  <si>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</si>
  <si>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</si>
  <si>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</si>
  <si>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</si>
  <si>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</si>
  <si>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</si>
  <si>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</si>
  <si>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</si>
  <si>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</si>
  <si>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</si>
  <si>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</si>
  <si>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</si>
  <si>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</si>
  <si>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</si>
  <si>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</si>
  <si>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</si>
  <si>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</si>
  <si>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</si>
  <si>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</si>
  <si>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</si>
  <si>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</si>
  <si>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</si>
  <si>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</si>
  <si>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</si>
  <si>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</si>
  <si>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</si>
  <si>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</si>
  <si>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</si>
  <si>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</si>
  <si>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</si>
  <si>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</si>
  <si>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</si>
  <si>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</si>
  <si>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</si>
  <si>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</si>
  <si>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</si>
  <si>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</si>
  <si>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</si>
  <si>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</si>
  <si>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</si>
  <si>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</si>
  <si>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</si>
  <si>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</si>
  <si>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</si>
  <si>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</si>
  <si>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</si>
  <si>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</si>
  <si>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</si>
  <si>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</si>
  <si>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</si>
  <si>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</si>
  <si>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</si>
  <si>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</si>
  <si>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</si>
  <si>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</si>
  <si>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</si>
  <si>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</si>
  <si>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</si>
  <si>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</si>
  <si>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</si>
  <si>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</si>
  <si>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</si>
  <si>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</si>
  <si>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</si>
  <si>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</si>
  <si>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</si>
  <si>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</si>
  <si>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</si>
  <si>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</si>
  <si>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</si>
  <si>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</si>
  <si>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</si>
  <si>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</si>
  <si>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</si>
  <si>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</si>
  <si>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</si>
  <si>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</si>
  <si>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</si>
  <si>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</si>
  <si>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</si>
  <si>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</si>
  <si>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</si>
  <si>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</si>
  <si>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</si>
  <si>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</si>
  <si>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</si>
  <si>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</si>
  <si>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</si>
  <si>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</si>
  <si>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</si>
  <si>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</si>
  <si>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</si>
  <si>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</si>
  <si>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</si>
  <si>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</si>
  <si>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</si>
  <si>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</si>
  <si>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</si>
  <si>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</si>
  <si>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</si>
  <si>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</si>
  <si>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</si>
  <si>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</si>
  <si>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</si>
  <si>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</si>
  <si>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</si>
  <si>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</si>
  <si>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</si>
  <si>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</si>
  <si>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</si>
  <si>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</si>
  <si>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</si>
  <si>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</si>
  <si>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</si>
  <si>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</si>
  <si>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</si>
  <si>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</si>
  <si>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</si>
  <si>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</si>
  <si>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</si>
  <si>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</si>
  <si>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</si>
  <si>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</si>
  <si>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</si>
  <si>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</si>
  <si>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</si>
  <si>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</si>
  <si>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</si>
  <si>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</si>
  <si>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</si>
  <si>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</si>
  <si>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</si>
  <si>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</si>
  <si>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</si>
  <si>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</si>
  <si>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</si>
  <si>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</si>
  <si>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</si>
  <si>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</si>
  <si>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</si>
  <si>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</si>
  <si>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</si>
  <si>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</si>
  <si>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</si>
  <si>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</si>
  <si>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</si>
  <si>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</si>
  <si>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</si>
  <si>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</si>
  <si>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</si>
  <si>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</si>
  <si>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</si>
  <si>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</si>
  <si>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</si>
  <si>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</si>
  <si>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</si>
  <si>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</si>
  <si>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</si>
  <si>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</si>
  <si>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</si>
  <si>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</si>
  <si>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</si>
  <si>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</si>
  <si>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</si>
  <si>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</si>
  <si>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</si>
  <si>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</si>
  <si>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</si>
  <si>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</si>
  <si>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</si>
  <si>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</si>
  <si>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</si>
  <si>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</si>
  <si>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</si>
  <si>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</si>
  <si>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</si>
  <si>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</si>
  <si>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</si>
  <si>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</si>
  <si>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</si>
  <si>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</si>
  <si>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</si>
  <si>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</si>
  <si>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</si>
  <si>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</si>
  <si>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</si>
  <si>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</si>
  <si>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</si>
  <si>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</si>
  <si>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</si>
  <si>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</si>
  <si>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</si>
  <si>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</si>
  <si>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</si>
  <si>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</si>
  <si>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</si>
  <si>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</si>
  <si>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</si>
  <si>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</si>
  <si>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</si>
  <si>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</si>
  <si>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</si>
  <si>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</si>
  <si>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</si>
  <si>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</si>
  <si>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</si>
  <si>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</si>
  <si>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</si>
  <si>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</si>
  <si>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</si>
  <si>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</si>
  <si>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</si>
  <si>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</si>
  <si>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</si>
  <si>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</si>
  <si>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</si>
  <si>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</si>
  <si>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</si>
  <si>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</si>
  <si>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</si>
  <si>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</si>
  <si>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</si>
  <si>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</si>
  <si>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</si>
  <si>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</si>
  <si>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</si>
  <si>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</si>
  <si>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</si>
  <si>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</si>
  <si>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</si>
  <si>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</si>
  <si>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</si>
  <si>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</si>
  <si>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</si>
  <si>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</si>
  <si>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</si>
  <si>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</si>
  <si>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</si>
  <si>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</si>
  <si>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</si>
  <si>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</si>
  <si>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</si>
  <si>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</si>
  <si>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</si>
  <si>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</si>
  <si>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</si>
  <si>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</si>
  <si>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</si>
  <si>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</si>
  <si>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</si>
  <si>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</si>
  <si>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</si>
  <si>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</si>
  <si>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</si>
  <si>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</si>
  <si>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</si>
  <si>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</si>
  <si>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</si>
  <si>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</si>
  <si>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</si>
  <si>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</si>
  <si>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</si>
  <si>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</si>
  <si>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</si>
  <si>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</si>
  <si>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</si>
  <si>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</si>
  <si>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</si>
  <si>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</si>
  <si>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</si>
  <si>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</si>
  <si>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</si>
  <si>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</si>
  <si>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</si>
  <si>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</si>
  <si>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</si>
  <si>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</si>
  <si>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</si>
  <si>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</si>
  <si>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</si>
  <si>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</si>
  <si>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</si>
  <si>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</si>
  <si>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</si>
  <si>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</si>
  <si>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</si>
  <si>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</si>
  <si>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</si>
  <si>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</si>
  <si>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</si>
  <si>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</si>
  <si>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</si>
  <si>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</si>
  <si>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</si>
  <si>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</si>
  <si>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</si>
  <si>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</si>
  <si>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</si>
  <si>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</si>
  <si>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</si>
  <si>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</si>
  <si>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</si>
  <si>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</si>
  <si>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</si>
  <si>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</si>
  <si>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</si>
  <si>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</si>
  <si>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</si>
  <si>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</si>
  <si>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</si>
  <si>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</si>
  <si>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</si>
  <si>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</si>
  <si>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</si>
  <si>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</si>
  <si>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</si>
  <si>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</si>
  <si>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</si>
  <si>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</si>
  <si>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</si>
  <si>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</si>
  <si>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</si>
  <si>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</si>
  <si>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</si>
  <si>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</si>
  <si>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</si>
  <si>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</si>
  <si>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</si>
  <si>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</si>
  <si>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</si>
  <si>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</si>
  <si>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</si>
  <si>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</si>
  <si>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</si>
  <si>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</si>
  <si>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</si>
  <si>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</si>
  <si>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</si>
  <si>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</si>
  <si>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</si>
  <si>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</si>
  <si>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</si>
  <si>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</si>
  <si>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</si>
  <si>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</si>
  <si>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</si>
  <si>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</si>
  <si>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</si>
  <si>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</si>
  <si>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</si>
  <si>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</si>
  <si>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</si>
  <si>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</si>
  <si>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</si>
  <si>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</si>
  <si>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</si>
  <si>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</si>
  <si>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</si>
  <si>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</si>
  <si>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</si>
  <si>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</si>
  <si>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</si>
  <si>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</si>
  <si>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</si>
  <si>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</si>
  <si>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</si>
  <si>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</si>
  <si>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</si>
  <si>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</si>
  <si>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</si>
  <si>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</si>
  <si>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</si>
  <si>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</si>
  <si>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</si>
  <si>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</si>
  <si>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</si>
  <si>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</si>
  <si>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</si>
  <si>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</si>
  <si>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</si>
  <si>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</si>
  <si>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</si>
  <si>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</si>
  <si>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</si>
  <si>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</si>
  <si>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</si>
  <si>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</si>
  <si>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</si>
  <si>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</si>
  <si>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</si>
  <si>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</si>
  <si>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</si>
  <si>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</si>
  <si>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</si>
  <si>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</si>
  <si>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</si>
  <si>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</si>
  <si>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</si>
  <si>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</si>
  <si>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</si>
  <si>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</si>
  <si>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</si>
  <si>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</si>
  <si>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</si>
  <si>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</si>
  <si>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</si>
  <si>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</si>
  <si>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</si>
  <si>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</si>
  <si>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</si>
  <si>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</si>
  <si>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</si>
  <si>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</si>
  <si>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</si>
  <si>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</si>
  <si>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</si>
  <si>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</si>
  <si>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</si>
  <si>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</si>
  <si>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</si>
  <si>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</si>
  <si>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</si>
  <si>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</si>
  <si>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</si>
  <si>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</si>
  <si>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</si>
  <si>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</si>
  <si>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</si>
  <si>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</si>
  <si>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</si>
  <si>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</si>
  <si>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</si>
  <si>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</si>
  <si>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</si>
  <si>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</si>
  <si>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</si>
  <si>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</si>
  <si>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</si>
  <si>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</si>
  <si>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</si>
  <si>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</si>
  <si>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</si>
  <si>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</si>
  <si>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</si>
  <si>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</si>
  <si>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</si>
  <si>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</si>
  <si>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</si>
  <si>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</si>
  <si>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</si>
  <si>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</si>
  <si>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</si>
  <si>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</si>
  <si>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</si>
  <si>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</si>
  <si>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</si>
  <si>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</si>
  <si>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</si>
  <si>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</si>
  <si>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</si>
  <si>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</si>
  <si>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</si>
  <si>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</si>
  <si>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</si>
  <si>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</si>
  <si>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</si>
  <si>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</si>
  <si>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</si>
  <si>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</si>
  <si>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</si>
  <si>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</si>
  <si>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</si>
  <si>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</si>
  <si>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</si>
  <si>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</si>
  <si>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</si>
  <si>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</si>
  <si>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</si>
  <si>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</si>
  <si>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</si>
  <si>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</si>
  <si>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</si>
  <si>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</si>
  <si>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</si>
  <si>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</si>
  <si>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</si>
  <si>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</si>
  <si>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</si>
  <si>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</si>
  <si>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</si>
  <si>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</si>
  <si>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</si>
  <si>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</si>
  <si>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</si>
  <si>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</si>
  <si>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</si>
  <si>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</si>
  <si>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</si>
  <si>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</si>
  <si>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</si>
  <si>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</si>
  <si>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</si>
  <si>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</si>
  <si>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</si>
  <si>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</si>
  <si>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</si>
  <si>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</si>
  <si>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</si>
  <si>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</si>
  <si>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</si>
  <si>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</si>
  <si>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</si>
  <si>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</si>
  <si>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</si>
  <si>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</si>
  <si>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</si>
  <si>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</si>
  <si>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</si>
  <si>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</si>
  <si>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</si>
  <si>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</si>
  <si>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</si>
  <si>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</si>
  <si>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</si>
  <si>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</si>
  <si>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</si>
  <si>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</si>
  <si>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</si>
  <si>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</si>
  <si>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</si>
  <si>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</si>
  <si>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</si>
  <si>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</si>
  <si>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</si>
  <si>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</si>
  <si>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</si>
  <si>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</si>
  <si>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</si>
  <si>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</si>
  <si>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</si>
  <si>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</si>
  <si>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</si>
  <si>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</si>
  <si>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</si>
  <si>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</si>
  <si>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</si>
  <si>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</si>
  <si>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</si>
  <si>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</si>
  <si>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</si>
  <si>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</si>
  <si>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</si>
  <si>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</si>
  <si>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</si>
  <si>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</si>
  <si>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</si>
  <si>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</si>
  <si>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</si>
  <si>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</si>
  <si>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</si>
  <si>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</si>
  <si>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</si>
  <si>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</si>
  <si>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</si>
  <si>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</si>
  <si>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</si>
  <si>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</si>
  <si>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</si>
  <si>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</si>
  <si>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</si>
  <si>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</si>
  <si>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</si>
  <si>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</si>
  <si>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</si>
  <si>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</si>
  <si>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</si>
  <si>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</si>
  <si>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</si>
  <si>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</si>
  <si>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</si>
  <si>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</si>
  <si>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</si>
  <si>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</si>
  <si>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</si>
  <si>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</si>
  <si>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</si>
  <si>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</si>
  <si>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</si>
  <si>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</si>
  <si>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</si>
  <si>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</si>
  <si>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</si>
  <si>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</si>
  <si>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</si>
  <si>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</si>
  <si>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</si>
  <si>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</si>
  <si>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</si>
  <si>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</si>
  <si>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</si>
  <si>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</si>
  <si>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</si>
  <si>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</si>
  <si>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</si>
  <si>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</si>
  <si>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</si>
  <si>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</si>
  <si>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</si>
  <si>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</si>
  <si>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</si>
  <si>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</si>
  <si>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</si>
  <si>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</si>
  <si>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</si>
  <si>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</si>
  <si>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</si>
  <si>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</si>
  <si>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</si>
  <si>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</si>
  <si>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</si>
  <si>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</si>
  <si>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</si>
  <si>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</si>
  <si>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</si>
  <si>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</si>
  <si>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</si>
  <si>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</si>
  <si>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</si>
  <si>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</si>
  <si>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</si>
  <si>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</si>
  <si>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</si>
  <si>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</si>
  <si>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</si>
  <si>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</si>
  <si>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</si>
  <si>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</si>
  <si>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</si>
  <si>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</si>
  <si>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</si>
  <si>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</si>
  <si>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</si>
  <si>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</si>
  <si>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</si>
  <si>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</si>
  <si>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</si>
  <si>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</si>
  <si>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</si>
  <si>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</si>
  <si>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</si>
  <si>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</si>
  <si>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</si>
  <si>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</si>
  <si>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</si>
  <si>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</si>
  <si>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</si>
  <si>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</si>
  <si>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</si>
  <si>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</si>
  <si>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</si>
  <si>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</si>
  <si>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</si>
  <si>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</si>
  <si>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</si>
  <si>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</si>
  <si>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</si>
  <si>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</si>
  <si>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</si>
  <si>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</si>
  <si>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</si>
  <si>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</si>
  <si>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</si>
  <si>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</si>
  <si>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</si>
  <si>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</si>
  <si>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</si>
  <si>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</si>
  <si>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</si>
  <si>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</si>
  <si>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</si>
  <si>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</si>
  <si>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</si>
  <si>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</si>
  <si>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</si>
  <si>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</si>
  <si>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</si>
  <si>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</si>
  <si>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</si>
  <si>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</si>
  <si>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</si>
  <si>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</si>
  <si>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</si>
  <si>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</si>
  <si>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</si>
  <si>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</si>
  <si>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</si>
  <si>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</si>
  <si>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</si>
  <si>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</si>
  <si>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</si>
  <si>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</si>
  <si>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</si>
  <si>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</si>
  <si>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</si>
  <si>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</si>
  <si>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</si>
  <si>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</si>
  <si>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</si>
  <si>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</si>
  <si>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</si>
  <si>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</si>
  <si>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</si>
  <si>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</si>
  <si>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</si>
  <si>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</si>
  <si>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</si>
  <si>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</si>
  <si>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</si>
  <si>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</si>
  <si>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</si>
  <si>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</si>
  <si>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</si>
  <si>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</si>
  <si>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</si>
  <si>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</si>
  <si>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</si>
  <si>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</si>
  <si>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</si>
  <si>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</si>
  <si>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</si>
  <si>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</si>
  <si>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</si>
  <si>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</si>
  <si>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</si>
  <si>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</si>
  <si>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</si>
  <si>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</si>
  <si>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</si>
  <si>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</si>
  <si>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</si>
  <si>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</si>
  <si>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</si>
  <si>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</si>
  <si>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</si>
  <si>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</si>
  <si>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</si>
  <si>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</si>
  <si>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</si>
  <si>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</si>
  <si>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</si>
  <si>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</si>
  <si>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</si>
  <si>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</si>
  <si>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</si>
  <si>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</si>
  <si>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</si>
  <si>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</si>
  <si>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</si>
  <si>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</si>
  <si>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</si>
  <si>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</si>
  <si>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</si>
  <si>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</si>
  <si>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</si>
  <si>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</si>
  <si>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</si>
  <si>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</si>
  <si>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</si>
  <si>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</si>
  <si>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</si>
  <si>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</si>
  <si>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</si>
  <si>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</si>
  <si>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</si>
  <si>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</si>
  <si>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</si>
  <si>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</si>
  <si>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</si>
  <si>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</si>
  <si>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</si>
  <si>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</si>
  <si>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</si>
  <si>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</si>
  <si>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</si>
  <si>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</si>
  <si>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</si>
  <si>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</si>
  <si>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</si>
  <si>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</si>
  <si>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</si>
  <si>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</si>
  <si>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</si>
  <si>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</si>
  <si>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</si>
  <si>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</si>
  <si>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</si>
  <si>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</si>
  <si>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</si>
  <si>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</si>
  <si>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</si>
  <si>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</si>
  <si>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</si>
  <si>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</si>
  <si>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</si>
  <si>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</si>
  <si>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</si>
  <si>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</si>
  <si>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</si>
  <si>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</si>
  <si>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</si>
  <si>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</si>
  <si>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</si>
  <si>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</si>
  <si>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</si>
  <si>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</si>
  <si>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</si>
  <si>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</si>
  <si>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</si>
  <si>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</si>
  <si>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</si>
  <si>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</si>
  <si>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</si>
  <si>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</si>
  <si>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</si>
  <si>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</si>
  <si>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</si>
  <si>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</si>
  <si>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</si>
  <si>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</si>
  <si>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</si>
  <si>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</si>
  <si>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</si>
  <si>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</si>
  <si>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</si>
  <si>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</si>
  <si>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</si>
  <si>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</si>
  <si>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</si>
  <si>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</si>
  <si>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</si>
  <si>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</si>
  <si>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</si>
  <si>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</si>
  <si>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</si>
  <si>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</si>
  <si>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</si>
  <si>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</si>
  <si>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</si>
  <si>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</si>
  <si>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</si>
  <si>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</si>
  <si>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</si>
  <si>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</si>
  <si>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</si>
  <si>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</si>
  <si>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</si>
  <si>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</si>
  <si>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</si>
  <si>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</si>
  <si>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</si>
  <si>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</si>
  <si>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</si>
  <si>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</si>
  <si>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</si>
  <si>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</si>
  <si>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</si>
  <si>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</si>
  <si>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</si>
  <si>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</si>
  <si>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</si>
  <si>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</si>
  <si>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</si>
  <si>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</si>
  <si>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</si>
  <si>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</si>
  <si>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</si>
  <si>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</si>
  <si>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</si>
  <si>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</si>
  <si>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</si>
  <si>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</si>
  <si>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</si>
  <si>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</si>
  <si>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</si>
  <si>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</si>
  <si>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</si>
  <si>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</si>
  <si>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</si>
  <si>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</si>
  <si>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</si>
  <si>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</si>
  <si>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</si>
  <si>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</si>
  <si>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</si>
  <si>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</si>
  <si>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</si>
  <si>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</si>
  <si>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</si>
  <si>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</si>
  <si>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</si>
  <si>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</si>
  <si>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</si>
  <si>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</si>
  <si>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</si>
  <si>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</si>
  <si>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</si>
  <si>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</si>
  <si>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</si>
  <si>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</si>
  <si>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</si>
  <si>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</si>
  <si>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</si>
  <si>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</si>
  <si>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</si>
  <si>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</si>
  <si>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</si>
  <si>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</si>
  <si>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</si>
  <si>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</si>
  <si>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</si>
  <si>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</si>
  <si>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</si>
  <si>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</si>
  <si>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</si>
  <si>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</si>
  <si>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</si>
  <si>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</si>
  <si>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</si>
  <si>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</si>
  <si>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</si>
  <si>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</si>
  <si>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</si>
  <si>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</si>
  <si>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</si>
  <si>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</si>
  <si>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</si>
  <si>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</si>
  <si>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</si>
  <si>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</si>
  <si>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</si>
  <si>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</si>
  <si>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</si>
  <si>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</si>
  <si>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</si>
  <si>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</si>
  <si>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</si>
  <si>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</si>
  <si>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</si>
  <si>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</si>
  <si>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</si>
  <si>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</si>
  <si>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</si>
  <si>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</si>
  <si>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</si>
  <si>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</si>
  <si>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</si>
  <si>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</si>
  <si>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</si>
  <si>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</si>
  <si>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</si>
  <si>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</si>
  <si>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</si>
  <si>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</si>
  <si>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</si>
  <si>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</si>
  <si>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</si>
  <si>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</si>
  <si>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</si>
  <si>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</si>
  <si>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</si>
  <si>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</si>
  <si>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</si>
  <si>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</si>
  <si>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</si>
  <si>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</si>
  <si>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</si>
  <si>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</si>
  <si>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</si>
  <si>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</si>
  <si>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</si>
  <si>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</si>
  <si>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</si>
  <si>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</si>
  <si>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</si>
  <si>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</si>
  <si>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</si>
  <si>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</si>
  <si>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</si>
  <si>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</si>
  <si>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</si>
  <si>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</si>
  <si>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</si>
  <si>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</si>
  <si>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</si>
  <si>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</si>
  <si>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</si>
  <si>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</si>
  <si>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</si>
  <si>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</si>
  <si>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</si>
  <si>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</si>
  <si>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</si>
  <si>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</si>
  <si>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</si>
  <si>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</si>
  <si>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</si>
  <si>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</si>
  <si>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</si>
  <si>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</si>
  <si>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</si>
  <si>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</si>
  <si>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</si>
  <si>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</si>
  <si>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</si>
  <si>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</si>
  <si>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</si>
  <si>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</si>
  <si>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</si>
  <si>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</si>
  <si>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</si>
  <si>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</si>
  <si>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</si>
  <si>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</si>
  <si>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</si>
  <si>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</si>
  <si>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</si>
  <si>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</si>
  <si>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</si>
  <si>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</si>
  <si>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</si>
  <si>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</si>
  <si>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</si>
  <si>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</si>
  <si>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</si>
  <si>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</si>
  <si>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</si>
  <si>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</si>
  <si>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</si>
  <si>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</si>
  <si>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</si>
  <si>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</si>
  <si>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</si>
  <si>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</si>
  <si>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</si>
  <si>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</si>
  <si>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</si>
  <si>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</si>
  <si>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</si>
  <si>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</si>
  <si>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</si>
  <si>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</si>
  <si>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</si>
  <si>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</si>
  <si>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</si>
  <si>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</si>
  <si>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</si>
  <si>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</si>
  <si>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</si>
  <si>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</si>
  <si>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</si>
  <si>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</si>
  <si>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</si>
  <si>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</si>
  <si>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</si>
  <si>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</si>
  <si>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</si>
  <si>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</si>
  <si>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</si>
  <si>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</si>
  <si>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</si>
  <si>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</si>
  <si>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</si>
  <si>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</si>
  <si>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</si>
  <si>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</si>
  <si>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</si>
  <si>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</si>
  <si>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</si>
  <si>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</si>
  <si>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</si>
  <si>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</si>
  <si>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</si>
  <si>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</si>
  <si>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</si>
  <si>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</si>
  <si>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</si>
  <si>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</si>
  <si>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</si>
  <si>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</si>
  <si>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</si>
  <si>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</si>
  <si>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</si>
  <si>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</si>
  <si>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</si>
  <si>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</si>
  <si>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</si>
  <si>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</si>
  <si>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</si>
  <si>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</si>
  <si>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</si>
  <si>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</si>
  <si>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</si>
  <si>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</si>
  <si>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</si>
  <si>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</si>
  <si>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</si>
  <si>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</si>
  <si>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</si>
  <si>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</si>
  <si>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</si>
  <si>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</si>
  <si>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</si>
  <si>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</si>
  <si>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</si>
  <si>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</si>
  <si>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</si>
  <si>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</si>
  <si>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</si>
  <si>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</si>
  <si>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</si>
  <si>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</si>
  <si>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</si>
  <si>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</si>
  <si>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</si>
  <si>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</si>
  <si>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</si>
  <si>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</si>
  <si>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</si>
  <si>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</si>
  <si>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</si>
  <si>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</si>
  <si>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</si>
  <si>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</si>
  <si>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</si>
  <si>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</si>
  <si>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</si>
  <si>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</si>
  <si>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</si>
  <si>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</si>
  <si>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</si>
  <si>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</si>
  <si>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</si>
  <si>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</si>
  <si>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</si>
  <si>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</si>
  <si>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</si>
  <si>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</si>
  <si>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</si>
  <si>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</si>
  <si>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</si>
  <si>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</si>
  <si>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</si>
  <si>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</si>
  <si>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</si>
  <si>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</si>
  <si>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</si>
  <si>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</si>
  <si>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</si>
  <si>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</si>
  <si>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</si>
  <si>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</si>
  <si>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</si>
  <si>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</si>
  <si>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</si>
  <si>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</si>
  <si>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</si>
  <si>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</si>
  <si>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</si>
  <si>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</si>
  <si>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</si>
  <si>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</si>
  <si>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</si>
  <si>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</si>
  <si>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</si>
  <si>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</si>
  <si>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</si>
  <si>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</si>
  <si>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</si>
  <si>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</si>
  <si>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</si>
  <si>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</si>
  <si>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</si>
  <si>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</si>
  <si>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</si>
  <si>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</si>
  <si>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</si>
  <si>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</si>
  <si>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</si>
  <si>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</si>
  <si>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</si>
  <si>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</si>
  <si>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</si>
  <si>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</si>
  <si>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</si>
  <si>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</si>
  <si>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</si>
  <si>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</si>
  <si>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</si>
  <si>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</si>
  <si>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</si>
  <si>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</si>
  <si>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</si>
  <si>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</si>
  <si>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</si>
  <si>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</si>
  <si>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</si>
  <si>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</si>
  <si>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</si>
  <si>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</si>
  <si>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</si>
  <si>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</si>
  <si>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</si>
  <si>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</si>
  <si>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</si>
  <si>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</si>
  <si>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</si>
  <si>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</si>
  <si>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</si>
  <si>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</si>
  <si>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</si>
  <si>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</si>
  <si>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</si>
  <si>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</si>
  <si>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</si>
  <si>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</si>
  <si>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</si>
  <si>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</si>
  <si>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</si>
  <si>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</si>
  <si>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</si>
  <si>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</si>
  <si>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</si>
  <si>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</si>
  <si>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</si>
  <si>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</si>
  <si>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</si>
  <si>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</si>
  <si>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</si>
  <si>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</si>
  <si>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</si>
  <si>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</si>
  <si>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</si>
  <si>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</si>
  <si>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</si>
  <si>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</si>
  <si>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</si>
  <si>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</si>
  <si>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</si>
  <si>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</si>
  <si>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</si>
  <si>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</si>
  <si>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</si>
  <si>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</si>
  <si>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</si>
  <si>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</si>
  <si>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</si>
  <si>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</si>
  <si>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</si>
  <si>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</si>
  <si>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</si>
  <si>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</si>
  <si>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</si>
  <si>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</si>
  <si>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</si>
  <si>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</si>
  <si>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</si>
  <si>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</si>
  <si>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</si>
  <si>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</si>
  <si>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</si>
  <si>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</si>
  <si>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</si>
  <si>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</si>
  <si>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</si>
  <si>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</si>
  <si>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</si>
  <si>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</si>
  <si>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</si>
  <si>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</si>
  <si>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</si>
  <si>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</si>
  <si>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</si>
  <si>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</si>
  <si>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</si>
  <si>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</si>
  <si>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</si>
  <si>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</si>
  <si>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</si>
  <si>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</si>
  <si>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</si>
  <si>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</si>
  <si>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</si>
  <si>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</si>
  <si>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</si>
  <si>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</si>
  <si>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</si>
  <si>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</si>
  <si>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</si>
  <si>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</si>
  <si>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</si>
  <si>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</si>
  <si>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</si>
  <si>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</si>
  <si>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</si>
  <si>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</si>
  <si>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</si>
  <si>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</si>
  <si>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</si>
  <si>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</si>
  <si>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</si>
  <si>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</si>
  <si>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</si>
  <si>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</si>
  <si>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</si>
  <si>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</si>
  <si>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</si>
  <si>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</si>
  <si>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</si>
  <si>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</si>
  <si>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</si>
  <si>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</si>
  <si>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</si>
  <si>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</si>
  <si>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</si>
  <si>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</si>
  <si>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</si>
  <si>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</si>
  <si>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</si>
  <si>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</si>
  <si>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</si>
  <si>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</si>
  <si>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</si>
  <si>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</si>
  <si>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</si>
  <si>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</si>
  <si>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</si>
  <si>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</si>
  <si>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</si>
  <si>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</si>
  <si>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</si>
  <si>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</si>
  <si>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</si>
  <si>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</si>
  <si>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</si>
  <si>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</si>
  <si>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</si>
  <si>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</si>
  <si>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</si>
  <si>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</si>
  <si>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</si>
  <si>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</si>
  <si>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</si>
  <si>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</si>
  <si>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</si>
  <si>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</si>
  <si>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</si>
  <si>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</si>
  <si>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</si>
  <si>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</si>
  <si>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</si>
  <si>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</si>
  <si>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</si>
  <si>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</si>
  <si>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</si>
  <si>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</si>
  <si>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</si>
  <si>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</si>
  <si>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</si>
  <si>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</si>
  <si>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</si>
  <si>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</si>
  <si>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</si>
  <si>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</si>
  <si>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</si>
  <si>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</si>
  <si>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</si>
  <si>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</si>
  <si>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</si>
  <si>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</si>
  <si>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</si>
  <si>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</si>
  <si>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</si>
  <si>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</si>
  <si>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</si>
  <si>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</si>
  <si>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</si>
  <si>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</si>
  <si>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</si>
  <si>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</si>
  <si>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</si>
  <si>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</si>
  <si>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</si>
  <si>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</si>
  <si>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</si>
  <si>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</si>
  <si>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</si>
  <si>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</si>
  <si>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</si>
  <si>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</si>
  <si>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</si>
  <si>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</si>
  <si>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</si>
  <si>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</si>
  <si>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</si>
  <si>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</si>
  <si>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</si>
  <si>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</si>
  <si>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</si>
  <si>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</si>
  <si>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</si>
  <si>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</si>
  <si>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</si>
  <si>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</si>
  <si>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</si>
  <si>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</si>
  <si>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</si>
  <si>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</si>
  <si>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</si>
  <si>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</si>
  <si>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</si>
  <si>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</si>
  <si>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</si>
  <si>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</si>
  <si>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</si>
  <si>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</si>
  <si>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</si>
  <si>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</si>
  <si>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</si>
  <si>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</si>
  <si>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</si>
  <si>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</si>
  <si>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</si>
  <si>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</si>
  <si>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</si>
  <si>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</si>
  <si>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</si>
  <si>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</si>
  <si>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</si>
  <si>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</si>
  <si>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</si>
  <si>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</si>
  <si>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</si>
  <si>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</si>
  <si>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</si>
  <si>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</si>
  <si>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</si>
  <si>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</si>
  <si>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</si>
  <si>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</si>
  <si>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</si>
  <si>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</si>
  <si>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</si>
  <si>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</si>
  <si>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</si>
  <si>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</si>
  <si>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</si>
  <si>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</si>
  <si>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</si>
  <si>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</si>
  <si>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</si>
  <si>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</si>
  <si>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</si>
  <si>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</si>
  <si>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</si>
  <si>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</si>
  <si>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</si>
  <si>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</si>
  <si>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</si>
  <si>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</si>
  <si>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</si>
  <si>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</si>
  <si>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</si>
  <si>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</si>
  <si>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</si>
  <si>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</si>
  <si>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</si>
  <si>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</si>
  <si>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</si>
  <si>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</si>
  <si>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</si>
  <si>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</si>
  <si>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</si>
  <si>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</si>
  <si>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</si>
  <si>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</si>
  <si>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</si>
  <si>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</si>
  <si>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</si>
  <si>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</si>
  <si>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</si>
  <si>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</si>
  <si>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</si>
  <si>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</si>
  <si>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</si>
  <si>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</si>
  <si>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</si>
  <si>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</si>
  <si>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</si>
  <si>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</si>
  <si>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</si>
  <si>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</si>
  <si>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</si>
  <si>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</si>
  <si>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</si>
  <si>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</si>
  <si>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</si>
  <si>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</si>
  <si>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</si>
  <si>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</si>
  <si>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</si>
  <si>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</si>
  <si>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</si>
  <si>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</si>
  <si>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</si>
  <si>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</si>
  <si>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</si>
  <si>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</si>
  <si>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</si>
  <si>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</si>
  <si>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</si>
  <si>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</si>
  <si>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</si>
  <si>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</si>
  <si>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</si>
  <si>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</si>
  <si>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</si>
  <si>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</si>
  <si>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</si>
  <si>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</si>
  <si>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</si>
  <si>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</si>
  <si>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</si>
  <si>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</si>
  <si>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</si>
  <si>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</si>
  <si>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</si>
  <si>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</si>
  <si>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</si>
  <si>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</si>
  <si>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</si>
  <si>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</si>
  <si>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</si>
  <si>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</si>
  <si>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</si>
  <si>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</si>
  <si>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</si>
  <si>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</si>
  <si>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</si>
  <si>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</si>
  <si>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</si>
  <si>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</si>
  <si>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</si>
  <si>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</si>
  <si>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</si>
  <si>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</si>
  <si>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</si>
  <si>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</si>
  <si>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</si>
  <si>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</si>
  <si>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</si>
  <si>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</si>
  <si>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</si>
  <si>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</si>
  <si>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</si>
  <si>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</si>
  <si>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</si>
  <si>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</si>
  <si>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</si>
  <si>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</si>
  <si>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</si>
  <si>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</si>
  <si>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</si>
  <si>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</si>
  <si>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</si>
  <si>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</si>
  <si>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</si>
  <si>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</si>
  <si>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</si>
  <si>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</si>
  <si>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</si>
  <si>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</si>
  <si>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</si>
  <si>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</si>
  <si>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</si>
  <si>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</si>
  <si>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</si>
  <si>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</si>
  <si>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</si>
  <si>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</si>
  <si>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</si>
  <si>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</si>
  <si>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</si>
  <si>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</si>
  <si>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</si>
  <si>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</si>
  <si>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</si>
  <si>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</si>
  <si>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</si>
  <si>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</si>
  <si>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</si>
  <si>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</si>
  <si>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</si>
  <si>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</si>
  <si>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</si>
  <si>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</si>
  <si>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</si>
  <si>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</si>
  <si>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</si>
  <si>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</si>
  <si>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</si>
  <si>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</si>
  <si>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</si>
  <si>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</si>
  <si>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</si>
  <si>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</si>
  <si>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</si>
  <si>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</si>
  <si>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</si>
  <si>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</si>
  <si>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</si>
  <si>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</si>
  <si>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</si>
  <si>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</si>
  <si>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</si>
  <si>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</si>
  <si>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</si>
  <si>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</si>
  <si>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</si>
  <si>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</si>
  <si>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</si>
  <si>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</si>
  <si>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</si>
  <si>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</si>
  <si>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</si>
  <si>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</si>
  <si>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</si>
  <si>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</si>
  <si>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</si>
  <si>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</si>
  <si>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</si>
  <si>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</si>
  <si>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</si>
  <si>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</si>
  <si>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</si>
  <si>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</si>
  <si>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</si>
  <si>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</si>
  <si>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</si>
  <si>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</si>
  <si>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</si>
  <si>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</si>
  <si>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</si>
  <si>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</si>
  <si>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</si>
  <si>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</si>
  <si>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</si>
  <si>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</si>
  <si>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</si>
  <si>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</si>
  <si>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</si>
  <si>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</si>
  <si>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</si>
  <si>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</si>
  <si>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</si>
  <si>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</si>
  <si>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</si>
  <si>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</si>
  <si>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</si>
  <si>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</si>
  <si>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</si>
  <si>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</si>
  <si>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</si>
  <si>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</si>
  <si>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</si>
  <si>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</si>
  <si>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</si>
  <si>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</si>
  <si>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</si>
  <si>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</si>
  <si>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</si>
  <si>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</si>
  <si>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</si>
  <si>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</si>
  <si>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</si>
  <si>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</si>
  <si>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</si>
  <si>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</si>
  <si>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</si>
  <si>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</si>
  <si>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</si>
  <si>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</si>
  <si>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</si>
  <si>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</si>
  <si>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</si>
  <si>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</si>
  <si>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</si>
  <si>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</si>
  <si>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</si>
  <si>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</si>
  <si>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</si>
  <si>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</si>
  <si>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</si>
  <si>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</si>
  <si>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</si>
  <si>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</si>
  <si>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</si>
  <si>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</si>
  <si>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</si>
  <si>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</si>
  <si>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</si>
  <si>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</si>
  <si>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</si>
  <si>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</si>
  <si>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</si>
  <si>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</si>
  <si>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</si>
  <si>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</si>
  <si>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</si>
  <si>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</si>
  <si>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</si>
  <si>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</si>
  <si>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</si>
  <si>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</si>
  <si>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</si>
  <si>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</si>
  <si>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</si>
  <si>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</si>
  <si>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</si>
  <si>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</si>
  <si>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</si>
  <si>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</si>
  <si>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</si>
  <si>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</si>
  <si>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</si>
  <si>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</si>
  <si>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</si>
  <si>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</si>
  <si>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</si>
  <si>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</si>
  <si>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</si>
  <si>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</si>
  <si>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</si>
  <si>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</si>
  <si>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</si>
  <si>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</si>
  <si>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</si>
  <si>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</si>
  <si>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</si>
  <si>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</si>
  <si>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</si>
  <si>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</si>
  <si>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</si>
  <si>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</si>
  <si>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</si>
  <si>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</si>
  <si>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</si>
  <si>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</si>
  <si>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</si>
  <si>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</si>
  <si>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</si>
  <si>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</si>
  <si>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</si>
  <si>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</si>
  <si>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</si>
  <si>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</si>
  <si>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</si>
  <si>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</si>
  <si>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</si>
  <si>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</si>
  <si>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</si>
  <si>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</si>
  <si>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</si>
  <si>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</si>
  <si>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</si>
  <si>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</si>
  <si>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</si>
  <si>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</si>
  <si>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</si>
  <si>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</si>
  <si>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</si>
  <si>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</si>
  <si>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</si>
  <si>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</si>
  <si>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</si>
  <si>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</si>
  <si>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</si>
  <si>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</si>
  <si>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</si>
  <si>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</si>
  <si>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</si>
  <si>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</si>
  <si>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</si>
  <si>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</si>
  <si>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</si>
  <si>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</si>
  <si>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</si>
  <si>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</si>
  <si>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</si>
  <si>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</si>
  <si>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</si>
  <si>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</si>
  <si>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</si>
  <si>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</si>
  <si>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</si>
  <si>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</si>
  <si>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</si>
  <si>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</si>
  <si>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</si>
  <si>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</si>
  <si>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</si>
  <si>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</si>
  <si>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</si>
  <si>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</si>
  <si>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</si>
  <si>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</si>
  <si>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</si>
  <si>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</si>
  <si>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</si>
  <si>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</si>
  <si>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</si>
  <si>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</si>
  <si>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</si>
  <si>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</si>
  <si>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</si>
  <si>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</si>
  <si>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</si>
  <si>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</si>
  <si>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</si>
  <si>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</si>
  <si>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</si>
  <si>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</si>
  <si>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</si>
  <si>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</si>
  <si>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</si>
  <si>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</si>
  <si>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</si>
  <si>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</si>
  <si>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</si>
  <si>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</si>
  <si>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</si>
  <si>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</si>
  <si>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</si>
  <si>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</si>
  <si>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</si>
  <si>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</si>
  <si>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</si>
  <si>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</si>
  <si>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</si>
  <si>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</si>
  <si>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</si>
  <si>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</si>
  <si>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</si>
  <si>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</si>
  <si>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</si>
  <si>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</si>
  <si>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</si>
  <si>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</si>
  <si>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</si>
  <si>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</si>
  <si>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</si>
  <si>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</si>
  <si>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</si>
  <si>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</si>
  <si>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</si>
  <si>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</si>
  <si>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</si>
  <si>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</si>
  <si>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</si>
  <si>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</si>
  <si>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</si>
  <si>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</si>
  <si>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</si>
  <si>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</si>
  <si>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</si>
  <si>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</si>
  <si>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</si>
  <si>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</si>
  <si>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</si>
  <si>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</si>
  <si>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</si>
  <si>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</si>
  <si>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</si>
  <si>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</si>
  <si>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</si>
  <si>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</si>
  <si>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</si>
  <si>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</si>
  <si>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</si>
  <si>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</si>
  <si>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</si>
  <si>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</si>
  <si>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</si>
  <si>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</si>
  <si>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</si>
  <si>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</si>
  <si>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</si>
  <si>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</si>
  <si>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</si>
  <si>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</si>
  <si>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</si>
  <si>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</si>
  <si>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</si>
  <si>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</si>
  <si>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</si>
  <si>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</si>
  <si>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</si>
  <si>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</si>
  <si>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</si>
  <si>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</si>
  <si>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</si>
  <si>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</si>
  <si>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</si>
  <si>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</si>
  <si>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</si>
  <si>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</si>
  <si>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</si>
  <si>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</si>
  <si>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</si>
  <si>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</si>
  <si>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</si>
  <si>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</si>
  <si>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</si>
  <si>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</si>
  <si>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</si>
  <si>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</si>
  <si>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</si>
  <si>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</si>
  <si>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</si>
  <si>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</si>
  <si>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</si>
  <si>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</si>
  <si>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</si>
  <si>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</si>
  <si>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</si>
  <si>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</si>
  <si>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</si>
  <si>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</si>
  <si>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</si>
  <si>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</si>
  <si>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</si>
  <si>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</si>
  <si>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</si>
  <si>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</si>
  <si>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</si>
  <si>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</si>
  <si>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</si>
  <si>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</si>
  <si>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</si>
  <si>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</si>
  <si>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</si>
  <si>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</si>
  <si>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</si>
  <si>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</si>
  <si>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</si>
  <si>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</si>
  <si>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</si>
  <si>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</si>
  <si>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</si>
  <si>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</si>
  <si>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</si>
  <si>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</si>
  <si>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</si>
  <si>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</si>
  <si>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</si>
  <si>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</si>
  <si>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</si>
  <si>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</si>
  <si>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</si>
  <si>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</si>
  <si>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</si>
  <si>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</si>
  <si>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</si>
  <si>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</si>
  <si>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</si>
  <si>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</si>
  <si>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</si>
  <si>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</si>
  <si>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</si>
  <si>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</si>
  <si>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</si>
  <si>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</si>
  <si>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</si>
  <si>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</si>
  <si>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</si>
  <si>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</si>
  <si>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</si>
  <si>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</si>
  <si>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</si>
  <si>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</si>
  <si>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</si>
  <si>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</si>
  <si>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</si>
  <si>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</si>
  <si>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</si>
  <si>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</si>
  <si>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</si>
  <si>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</si>
  <si>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</si>
  <si>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</si>
  <si>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</si>
  <si>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</si>
  <si>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</si>
  <si>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</si>
  <si>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</si>
  <si>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</si>
  <si>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</si>
  <si>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</si>
  <si>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</si>
  <si>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</si>
  <si>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</si>
  <si>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</si>
  <si>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</si>
  <si>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</si>
  <si>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</si>
  <si>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</si>
  <si>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</si>
  <si>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</si>
  <si>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</si>
  <si>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</si>
  <si>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</si>
  <si>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</si>
  <si>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</si>
  <si>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</si>
  <si>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</si>
  <si>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</si>
  <si>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</si>
  <si>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</si>
  <si>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</si>
  <si>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</si>
  <si>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</si>
  <si>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</si>
  <si>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</si>
  <si>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</si>
  <si>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</si>
  <si>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</si>
  <si>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</si>
  <si>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</si>
  <si>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</si>
  <si>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</si>
  <si>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</si>
  <si>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</si>
  <si>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</si>
  <si>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</si>
  <si>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</si>
  <si>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</si>
  <si>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</si>
  <si>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</si>
  <si>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</si>
  <si>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</si>
  <si>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</si>
  <si>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</si>
  <si>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</si>
  <si>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</si>
  <si>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</si>
  <si>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</si>
  <si>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</si>
  <si>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</si>
  <si>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</si>
  <si>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</si>
  <si>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</si>
  <si>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</si>
  <si>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</si>
  <si>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</si>
  <si>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</si>
  <si>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</si>
  <si>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</si>
  <si>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</si>
  <si>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</si>
  <si>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</si>
  <si>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</si>
  <si>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</si>
  <si>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</si>
  <si>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</si>
  <si>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</si>
  <si>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</si>
  <si>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</si>
  <si>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</si>
  <si>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</si>
  <si>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</si>
  <si>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</si>
  <si>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</si>
  <si>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</si>
  <si>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</si>
  <si>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</si>
  <si>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</si>
  <si>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</si>
  <si>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</si>
  <si>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</si>
  <si>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</si>
  <si>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</si>
  <si>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</si>
  <si>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</si>
  <si>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</si>
  <si>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</si>
  <si>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</si>
  <si>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</si>
  <si>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</si>
  <si>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</si>
  <si>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</si>
  <si>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</si>
  <si>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</si>
  <si>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</si>
  <si>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</si>
  <si>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</si>
  <si>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</si>
  <si>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</si>
  <si>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</si>
  <si>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</si>
  <si>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</si>
  <si>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</si>
  <si>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</si>
  <si>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</si>
  <si>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</si>
  <si>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</si>
  <si>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</si>
  <si>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</si>
  <si>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</si>
  <si>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</si>
  <si>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</si>
  <si>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</si>
  <si>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</si>
  <si>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</si>
  <si>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</si>
  <si>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</si>
  <si>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</si>
  <si>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</si>
  <si>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</si>
  <si>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</si>
  <si>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</si>
  <si>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</si>
  <si>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</si>
  <si>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</si>
  <si>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</si>
  <si>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</si>
  <si>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</si>
  <si>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</si>
  <si>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</si>
  <si>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</si>
  <si>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</si>
  <si>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</si>
  <si>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</si>
  <si>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</si>
  <si>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</si>
  <si>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</si>
  <si>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</si>
  <si>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</si>
  <si>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</si>
  <si>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</si>
  <si>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</si>
  <si>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</si>
  <si>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</si>
  <si>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</si>
  <si>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</si>
  <si>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</si>
  <si>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</si>
  <si>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</si>
  <si>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</si>
  <si>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</si>
  <si>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</si>
  <si>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</si>
  <si>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</si>
  <si>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</si>
  <si>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</si>
  <si>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</si>
  <si>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</si>
  <si>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</si>
  <si>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</si>
  <si>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</si>
  <si>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</si>
  <si>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</si>
  <si>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</si>
  <si>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</si>
  <si>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</si>
  <si>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</si>
  <si>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</si>
  <si>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</si>
  <si>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</si>
  <si>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</si>
  <si>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</si>
  <si>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</si>
  <si>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</si>
  <si>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</si>
  <si>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</si>
  <si>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</si>
  <si>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</si>
  <si>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</si>
  <si>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</si>
  <si>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</si>
  <si>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</si>
  <si>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</si>
  <si>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</si>
  <si>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</si>
  <si>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</si>
  <si>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</si>
  <si>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</si>
  <si>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</si>
  <si>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</si>
  <si>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</si>
  <si>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</si>
  <si>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</si>
  <si>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</si>
  <si>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</si>
  <si>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</si>
  <si>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</si>
  <si>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</si>
  <si>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</si>
  <si>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</si>
  <si>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</si>
  <si>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</si>
  <si>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</si>
  <si>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</si>
  <si>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</si>
  <si>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</si>
  <si>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</si>
  <si>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</si>
  <si>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</si>
  <si>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</si>
  <si>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</si>
  <si>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</si>
  <si>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</si>
  <si>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</si>
  <si>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</si>
  <si>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</si>
  <si>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</si>
  <si>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</si>
  <si>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</si>
  <si>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</si>
  <si>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</si>
  <si>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</si>
  <si>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</si>
  <si>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</si>
  <si>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</si>
  <si>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</si>
  <si>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</si>
  <si>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</si>
  <si>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</si>
  <si>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</si>
  <si>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</si>
  <si>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</si>
  <si>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</si>
  <si>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</si>
  <si>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</si>
  <si>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</si>
  <si>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</si>
  <si>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</si>
  <si>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</si>
  <si>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</si>
  <si>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</si>
  <si>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</si>
  <si>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</si>
  <si>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</si>
  <si>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</si>
  <si>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</si>
  <si>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</si>
  <si>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</si>
  <si>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</si>
  <si>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</si>
  <si>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</si>
  <si>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</si>
  <si>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</si>
  <si>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</si>
  <si>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</si>
  <si>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</si>
  <si>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</si>
  <si>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</si>
  <si>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</si>
  <si>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</si>
  <si>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</si>
  <si>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</si>
  <si>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</si>
  <si>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</si>
  <si>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</si>
  <si>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</si>
  <si>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</si>
  <si>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</si>
  <si>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</si>
  <si>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</si>
  <si>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</si>
  <si>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</si>
  <si>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</si>
  <si>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</si>
  <si>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</si>
  <si>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</si>
  <si>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</si>
  <si>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</si>
  <si>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</si>
  <si>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</si>
  <si>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</si>
  <si>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</si>
  <si>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</si>
  <si>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</si>
  <si>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</si>
  <si>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</si>
  <si>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</si>
  <si>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</si>
  <si>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</si>
  <si>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</si>
  <si>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</si>
  <si>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</si>
  <si>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</si>
  <si>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</si>
  <si>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</si>
  <si>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</si>
  <si>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</si>
  <si>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</si>
  <si>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</si>
  <si>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</si>
  <si>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</si>
  <si>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</si>
  <si>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</si>
  <si>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</si>
  <si>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</si>
  <si>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</si>
  <si>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</si>
  <si>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</si>
  <si>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</si>
  <si>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</si>
  <si>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</si>
  <si>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</si>
  <si>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</si>
  <si>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</si>
  <si>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</si>
  <si>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</si>
  <si>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</si>
  <si>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</si>
  <si>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</si>
  <si>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</si>
  <si>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</si>
  <si>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</si>
  <si>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</si>
  <si>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</si>
  <si>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</si>
  <si>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</si>
  <si>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</si>
  <si>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</si>
  <si>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</si>
  <si>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</si>
  <si>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</si>
  <si>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</si>
  <si>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</si>
  <si>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</si>
  <si>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</si>
  <si>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</si>
  <si>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</si>
  <si>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</si>
  <si>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</si>
  <si>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</si>
  <si>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</si>
  <si>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</si>
  <si>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</si>
  <si>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</si>
  <si>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</si>
  <si>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</si>
  <si>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</si>
  <si>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</si>
  <si>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</si>
  <si>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</si>
  <si>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</si>
  <si>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</si>
  <si>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</si>
  <si>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</si>
  <si>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</si>
  <si>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</si>
  <si>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</si>
  <si>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</si>
  <si>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</si>
  <si>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</si>
  <si>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</si>
  <si>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</si>
  <si>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</si>
  <si>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</si>
  <si>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</si>
  <si>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</si>
  <si>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</si>
  <si>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</si>
  <si>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</si>
  <si>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</si>
  <si>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</si>
  <si>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</si>
  <si>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</si>
  <si>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</si>
  <si>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</si>
  <si>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</si>
  <si>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</si>
  <si>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</si>
  <si>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</si>
  <si>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</si>
  <si>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</si>
  <si>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</si>
  <si>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</si>
  <si>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</si>
  <si>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</si>
  <si>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</si>
  <si>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</si>
  <si>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</si>
  <si>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</si>
  <si>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</si>
  <si>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</si>
  <si>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</si>
  <si>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</si>
  <si>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</si>
  <si>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</si>
  <si>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</si>
  <si>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</si>
  <si>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</si>
  <si>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</si>
  <si>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</si>
  <si>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</si>
  <si>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</si>
  <si>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</si>
  <si>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</si>
  <si>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</si>
  <si>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</si>
  <si>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</si>
  <si>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</si>
  <si>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</si>
  <si>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</si>
  <si>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</si>
  <si>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</si>
  <si>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</si>
  <si>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</si>
  <si>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</si>
  <si>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</si>
  <si>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</si>
  <si>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</si>
  <si>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</si>
  <si>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</si>
  <si>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</si>
  <si>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</si>
  <si>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</si>
  <si>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</si>
  <si>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</si>
  <si>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</si>
  <si>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</si>
  <si>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</si>
  <si>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</si>
  <si>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</si>
  <si>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</si>
  <si>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</si>
  <si>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</si>
  <si>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</si>
  <si>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</si>
  <si>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</si>
  <si>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</si>
  <si>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</si>
  <si>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</si>
  <si>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</si>
  <si>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</si>
  <si>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</si>
  <si>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</si>
  <si>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</si>
  <si>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</si>
  <si>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</si>
  <si>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</si>
  <si>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</si>
  <si>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</si>
  <si>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</si>
  <si>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</si>
  <si>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</si>
  <si>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</si>
  <si>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</si>
  <si>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</si>
  <si>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</si>
  <si>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</si>
  <si>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</si>
  <si>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</si>
  <si>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</si>
  <si>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</si>
  <si>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</si>
  <si>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</si>
  <si>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</si>
  <si>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</si>
  <si>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</si>
  <si>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</si>
  <si>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</si>
  <si>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</si>
  <si>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</si>
  <si>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</si>
  <si>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</si>
  <si>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</si>
  <si>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</si>
  <si>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</si>
  <si>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</si>
  <si>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</si>
  <si>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</si>
  <si>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</si>
  <si>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</si>
  <si>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</si>
  <si>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</si>
  <si>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</si>
  <si>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</si>
  <si>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</si>
  <si>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</si>
  <si>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</si>
  <si>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</si>
  <si>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</si>
  <si>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</si>
  <si>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</si>
  <si>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</si>
  <si>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</si>
  <si>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</si>
  <si>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</si>
  <si>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</si>
  <si>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</si>
  <si>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</si>
  <si>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</si>
  <si>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</si>
  <si>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</si>
  <si>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</si>
  <si>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</si>
  <si>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</si>
  <si>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</si>
  <si>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</si>
  <si>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</si>
  <si>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</si>
  <si>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</si>
  <si>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</si>
  <si>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</si>
  <si>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</si>
  <si>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</si>
  <si>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</si>
  <si>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</si>
  <si>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</si>
  <si>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</si>
  <si>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</si>
  <si>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</si>
  <si>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</si>
  <si>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</si>
  <si>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</si>
  <si>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</si>
  <si>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</si>
  <si>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</si>
  <si>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</si>
  <si>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</si>
  <si>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</si>
  <si>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</si>
  <si>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</si>
  <si>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</si>
  <si>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</si>
  <si>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</si>
  <si>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</si>
  <si>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</si>
  <si>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</si>
  <si>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</si>
  <si>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</si>
  <si>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</si>
  <si>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</si>
  <si>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</si>
  <si>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</si>
  <si>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</si>
  <si>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</si>
  <si>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</si>
  <si>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</si>
  <si>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</si>
  <si>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</si>
  <si>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</si>
  <si>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</si>
  <si>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</si>
  <si>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</si>
  <si>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</si>
  <si>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</si>
  <si>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</si>
  <si>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</si>
  <si>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</si>
  <si>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</si>
  <si>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</si>
  <si>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</si>
  <si>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</si>
  <si>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</si>
  <si>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</si>
  <si>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</si>
  <si>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</si>
  <si>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</si>
  <si>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</si>
  <si>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</si>
  <si>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</si>
  <si>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</si>
  <si>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</si>
  <si>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</si>
  <si>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</si>
  <si>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</si>
  <si>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</si>
  <si>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</si>
  <si>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</si>
  <si>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</si>
  <si>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</si>
  <si>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</si>
  <si>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</si>
  <si>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</si>
  <si>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</si>
  <si>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</si>
  <si>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</si>
  <si>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</si>
  <si>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</si>
  <si>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</si>
  <si>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</si>
  <si>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</si>
  <si>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</si>
  <si>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</si>
  <si>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</si>
  <si>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</si>
  <si>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</si>
  <si>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</si>
  <si>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</si>
  <si>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</si>
  <si>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</si>
  <si>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</si>
  <si>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</si>
  <si>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</si>
  <si>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</si>
  <si>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</si>
  <si>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</si>
  <si>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</si>
  <si>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</si>
  <si>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</si>
  <si>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</si>
  <si>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</si>
  <si>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</si>
  <si>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</si>
  <si>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</si>
  <si>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</si>
  <si>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</si>
  <si>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</si>
  <si>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</si>
  <si>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</si>
  <si>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</si>
  <si>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</si>
  <si>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</si>
  <si>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</si>
  <si>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</si>
  <si>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</si>
  <si>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</si>
  <si>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</si>
  <si>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</si>
  <si>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</si>
  <si>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</si>
  <si>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</si>
  <si>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</si>
  <si>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</si>
  <si>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</si>
  <si>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</si>
  <si>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</si>
  <si>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</si>
  <si>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</si>
  <si>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</si>
  <si>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</si>
  <si>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</si>
  <si>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</si>
  <si>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</si>
  <si>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</si>
  <si>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</si>
  <si>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</si>
  <si>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</si>
  <si>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</si>
  <si>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</si>
  <si>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</si>
  <si>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</si>
  <si>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</si>
  <si>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</si>
  <si>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</si>
  <si>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</si>
  <si>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</si>
  <si>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</si>
  <si>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</si>
  <si>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</si>
  <si>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</si>
  <si>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</si>
  <si>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</si>
  <si>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</si>
  <si>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</si>
  <si>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</si>
  <si>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</si>
  <si>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</si>
  <si>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</si>
  <si>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</si>
  <si>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</si>
  <si>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</si>
  <si>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</si>
  <si>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</si>
  <si>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</si>
  <si>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</si>
  <si>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</si>
  <si>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</si>
  <si>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</si>
  <si>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</si>
  <si>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</si>
  <si>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</si>
  <si>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</si>
  <si>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</si>
  <si>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</si>
  <si>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</si>
  <si>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</si>
  <si>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</si>
  <si>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</si>
  <si>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</si>
  <si>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</si>
  <si>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</si>
  <si>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</si>
  <si>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</si>
  <si>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</si>
  <si>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</si>
  <si>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</si>
  <si>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</si>
  <si>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</si>
  <si>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</si>
  <si>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</si>
  <si>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</si>
  <si>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</si>
  <si>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</si>
  <si>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</si>
  <si>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</si>
  <si>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</si>
  <si>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</si>
  <si>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</si>
  <si>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</si>
  <si>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</si>
  <si>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</si>
  <si>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</si>
  <si>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</si>
  <si>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</si>
  <si>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</si>
  <si>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</si>
  <si>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</si>
  <si>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</si>
  <si>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</si>
  <si>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</si>
  <si>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</si>
  <si>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</si>
  <si>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</si>
  <si>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</si>
  <si>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</si>
  <si>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</si>
  <si>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</si>
  <si>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</si>
  <si>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</si>
  <si>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</si>
  <si>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</si>
  <si>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</si>
  <si>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</si>
  <si>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</si>
  <si>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</si>
  <si>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</si>
  <si>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</si>
  <si>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</si>
  <si>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</si>
  <si>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</si>
  <si>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</si>
  <si>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</si>
  <si>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</si>
  <si>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</si>
  <si>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</si>
  <si>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</si>
  <si>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</si>
  <si>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</si>
  <si>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</si>
  <si>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</si>
  <si>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</si>
  <si>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</si>
  <si>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</si>
  <si>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</si>
  <si>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</si>
  <si>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</si>
  <si>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</si>
  <si>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</si>
  <si>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</si>
  <si>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</si>
  <si>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</si>
  <si>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</si>
  <si>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</si>
  <si>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</si>
  <si>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</si>
  <si>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</si>
  <si>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</si>
  <si>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</si>
  <si>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</si>
  <si>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</si>
  <si>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</si>
  <si>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</si>
  <si>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</si>
  <si>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</si>
  <si>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</si>
  <si>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</si>
  <si>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</si>
  <si>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</si>
  <si>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</si>
  <si>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</si>
  <si>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</si>
  <si>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</si>
  <si>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</si>
  <si>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</si>
  <si>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</si>
  <si>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</si>
  <si>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</si>
  <si>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</si>
  <si>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</si>
  <si>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</si>
  <si>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</si>
  <si>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</si>
  <si>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</si>
  <si>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</si>
  <si>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</si>
  <si>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</si>
  <si>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</si>
  <si>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</si>
  <si>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</si>
  <si>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</si>
  <si>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</si>
  <si>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</si>
  <si>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</si>
  <si>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</si>
  <si>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</si>
  <si>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</si>
  <si>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</si>
  <si>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</si>
  <si>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</si>
  <si>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</si>
  <si>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</si>
  <si>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</si>
  <si>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</si>
  <si>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</si>
  <si>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</si>
  <si>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</si>
  <si>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</si>
  <si>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</si>
  <si>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</si>
  <si>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</si>
  <si>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</si>
  <si>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</si>
  <si>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</si>
  <si>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</si>
  <si>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</si>
  <si>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</si>
  <si>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</si>
  <si>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</si>
  <si>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</si>
  <si>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</si>
  <si>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</si>
  <si>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</si>
  <si>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</si>
  <si>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</si>
  <si>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</si>
  <si>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</si>
  <si>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</si>
  <si>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</si>
  <si>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</si>
  <si>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</si>
  <si>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</si>
  <si>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</si>
  <si>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</si>
  <si>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</si>
  <si>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</si>
  <si>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</si>
  <si>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</si>
  <si>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</si>
  <si>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</si>
  <si>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</si>
  <si>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</si>
  <si>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</si>
  <si>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</si>
  <si>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</si>
  <si>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</si>
  <si>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</si>
  <si>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</si>
  <si>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</si>
  <si>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</si>
  <si>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</si>
  <si>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</si>
  <si>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</si>
  <si>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</si>
  <si>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</si>
  <si>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</si>
  <si>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</si>
  <si>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</si>
  <si>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</si>
  <si>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</si>
  <si>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</si>
  <si>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</si>
  <si>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</si>
  <si>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</si>
  <si>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</si>
  <si>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</si>
  <si>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</si>
  <si>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</si>
  <si>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</si>
  <si>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</si>
  <si>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</si>
  <si>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</si>
  <si>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</si>
  <si>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</si>
  <si>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</si>
  <si>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</si>
  <si>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</si>
  <si>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</si>
  <si>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</si>
  <si>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</si>
  <si>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</si>
  <si>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</si>
  <si>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</si>
  <si>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</si>
  <si>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</si>
  <si>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</si>
  <si>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</si>
  <si>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</si>
  <si>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</si>
  <si>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</si>
  <si>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</si>
  <si>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</si>
  <si>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</si>
  <si>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</si>
  <si>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</si>
  <si>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</si>
  <si>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</si>
  <si>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</si>
  <si>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</si>
  <si>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</si>
  <si>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</si>
  <si>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</si>
  <si>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</si>
  <si>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</si>
  <si>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</si>
  <si>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</si>
  <si>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</si>
  <si>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</si>
  <si>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</si>
  <si>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</si>
  <si>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</si>
  <si>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</si>
  <si>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</si>
  <si>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</si>
  <si>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</si>
  <si>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</si>
  <si>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</si>
  <si>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</si>
  <si>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</si>
  <si>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</si>
  <si>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</si>
  <si>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</si>
  <si>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</si>
  <si>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</si>
  <si>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</si>
  <si>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</si>
  <si>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</si>
  <si>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</si>
  <si>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</si>
  <si>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</si>
  <si>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</si>
  <si>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</si>
  <si>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</si>
  <si>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</si>
  <si>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</si>
  <si>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</si>
  <si>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</si>
  <si>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</si>
  <si>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</si>
  <si>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</si>
  <si>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</si>
  <si>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</si>
  <si>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</si>
  <si>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</si>
  <si>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</si>
  <si>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</si>
  <si>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</si>
  <si>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</si>
  <si>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</si>
  <si>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</si>
  <si>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</si>
  <si>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</si>
  <si>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</si>
  <si>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</si>
  <si>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</si>
  <si>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</si>
  <si>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</si>
  <si>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</si>
  <si>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</si>
  <si>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</si>
  <si>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</si>
  <si>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</si>
  <si>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</si>
  <si>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</si>
  <si>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</si>
  <si>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</si>
  <si>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</si>
  <si>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</si>
  <si>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</si>
  <si>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</si>
  <si>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</si>
  <si>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</si>
  <si>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</si>
  <si>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</si>
  <si>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</si>
  <si>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</si>
  <si>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</si>
  <si>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</si>
  <si>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</si>
  <si>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</si>
  <si>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</si>
  <si>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</si>
  <si>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</si>
  <si>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</si>
  <si>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</si>
  <si>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</si>
  <si>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</si>
  <si>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</si>
  <si>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</si>
  <si>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</si>
  <si>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</si>
  <si>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</si>
  <si>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</si>
  <si>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</si>
  <si>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</si>
  <si>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</si>
  <si>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</si>
  <si>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</si>
  <si>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</si>
  <si>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</si>
  <si>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</si>
  <si>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</si>
  <si>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</si>
  <si>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</si>
  <si>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</si>
  <si>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</si>
  <si>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</si>
  <si>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</si>
  <si>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</si>
  <si>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</si>
  <si>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</si>
  <si>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</si>
  <si>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</si>
  <si>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</si>
  <si>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</si>
  <si>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</si>
  <si>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</si>
  <si>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</si>
  <si>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</si>
  <si>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</si>
  <si>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</si>
  <si>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</si>
  <si>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</si>
  <si>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</si>
  <si>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</si>
  <si>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</si>
  <si>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</si>
  <si>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</si>
  <si>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</si>
  <si>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</si>
  <si>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</si>
  <si>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</si>
  <si>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</si>
  <si>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</si>
  <si>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</si>
  <si>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</si>
  <si>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</si>
  <si>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</si>
  <si>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</si>
  <si>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</si>
  <si>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</si>
  <si>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</si>
  <si>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</si>
  <si>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</si>
  <si>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</si>
  <si>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</si>
  <si>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</si>
  <si>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</si>
  <si>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</si>
  <si>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</si>
  <si>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</si>
  <si>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</si>
  <si>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</si>
  <si>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</si>
  <si>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</si>
  <si>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</si>
  <si>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</si>
  <si>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</si>
  <si>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</si>
  <si>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</si>
  <si>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</si>
  <si>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</si>
  <si>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</si>
  <si>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</si>
  <si>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</si>
  <si>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</si>
  <si>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</si>
  <si>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</si>
  <si>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</si>
  <si>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</si>
  <si>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</si>
  <si>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</si>
  <si>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</si>
  <si>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</si>
  <si>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</si>
  <si>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</si>
  <si>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</si>
  <si>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</si>
  <si>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</si>
  <si>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</si>
  <si>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</si>
  <si>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</si>
  <si>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</si>
  <si>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</si>
  <si>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</si>
  <si>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</si>
  <si>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</si>
  <si>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</si>
  <si>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</si>
  <si>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</si>
  <si>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</si>
  <si>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</si>
  <si>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</si>
  <si>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</si>
  <si>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</si>
  <si>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</si>
  <si>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</si>
  <si>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</si>
  <si>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</si>
  <si>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</si>
  <si>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</si>
  <si>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</si>
  <si>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</si>
  <si>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</si>
  <si>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</si>
  <si>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</si>
  <si>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</si>
  <si>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</si>
  <si>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</si>
  <si>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</si>
  <si>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</si>
  <si>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</si>
  <si>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</si>
  <si>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</si>
  <si>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</si>
  <si>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</si>
  <si>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</si>
  <si>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</si>
  <si>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</si>
  <si>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</si>
  <si>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</si>
  <si>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</si>
  <si>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</si>
  <si>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</si>
  <si>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</si>
  <si>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</si>
  <si>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</si>
  <si>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</si>
  <si>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</si>
  <si>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</si>
  <si>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</si>
  <si>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</si>
  <si>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</si>
  <si>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</si>
  <si>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</si>
  <si>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</si>
  <si>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</si>
  <si>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</si>
  <si>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</si>
  <si>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</si>
  <si>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</si>
  <si>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</si>
  <si>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</si>
  <si>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</si>
  <si>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</si>
  <si>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</si>
  <si>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</si>
  <si>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</si>
  <si>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</si>
  <si>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</si>
  <si>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</si>
  <si>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</si>
  <si>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</si>
  <si>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</si>
  <si>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</si>
  <si>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</si>
  <si>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</si>
  <si>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</si>
  <si>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</si>
  <si>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</si>
  <si>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</si>
  <si>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</si>
  <si>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</si>
  <si>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</si>
  <si>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</si>
  <si>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</si>
  <si>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</si>
  <si>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</si>
  <si>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</si>
  <si>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</si>
  <si>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</si>
  <si>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</si>
  <si>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</si>
  <si>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</si>
  <si>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</si>
  <si>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</si>
  <si>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</si>
  <si>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</si>
  <si>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</si>
  <si>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</si>
  <si>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</si>
  <si>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</si>
  <si>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</si>
  <si>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</si>
  <si>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</si>
  <si>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</si>
  <si>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</si>
  <si>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</si>
  <si>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</si>
  <si>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</si>
  <si>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</si>
  <si>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</si>
  <si>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</si>
  <si>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</si>
  <si>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</si>
  <si>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</si>
  <si>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</si>
  <si>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</si>
  <si>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</si>
  <si>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</si>
  <si>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</si>
  <si>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</si>
  <si>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</si>
  <si>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</si>
  <si>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</si>
  <si>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</si>
  <si>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</si>
  <si>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</si>
  <si>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</si>
  <si>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</si>
  <si>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</si>
  <si>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</si>
  <si>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</si>
  <si>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</si>
  <si>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</si>
  <si>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</si>
  <si>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</si>
  <si>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</si>
  <si>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</si>
  <si>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</si>
  <si>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</si>
  <si>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</si>
  <si>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</si>
  <si>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</si>
  <si>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</si>
  <si>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</si>
  <si>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</si>
  <si>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</si>
  <si>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</si>
  <si>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</si>
  <si>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</si>
  <si>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</si>
  <si>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</si>
  <si>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</si>
  <si>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</si>
  <si>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</si>
  <si>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</si>
  <si>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</si>
  <si>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</si>
  <si>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</si>
  <si>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</si>
  <si>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</si>
  <si>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</si>
  <si>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</si>
  <si>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</si>
  <si>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</si>
  <si>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</si>
  <si>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</si>
  <si>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</si>
  <si>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</si>
  <si>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</si>
  <si>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</si>
  <si>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</si>
  <si>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</si>
  <si>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</si>
  <si>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</si>
  <si>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</si>
  <si>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</si>
  <si>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</si>
  <si>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</si>
  <si>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</si>
  <si>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</si>
  <si>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</si>
  <si>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</si>
  <si>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</si>
  <si>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</si>
  <si>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</si>
  <si>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</si>
  <si>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</si>
  <si>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</si>
  <si>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</si>
  <si>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</si>
  <si>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</si>
  <si>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</si>
  <si>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</si>
  <si>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</si>
  <si>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</si>
  <si>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</si>
  <si>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</si>
  <si>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</si>
  <si>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</si>
  <si>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</si>
  <si>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</si>
  <si>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</si>
  <si>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</si>
  <si>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</si>
  <si>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</si>
  <si>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</si>
  <si>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</si>
  <si>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</si>
  <si>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</si>
  <si>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</si>
  <si>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</si>
  <si>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</si>
  <si>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</si>
  <si>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</si>
  <si>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</si>
  <si>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</si>
  <si>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</si>
  <si>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</si>
  <si>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</si>
  <si>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</si>
  <si>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</si>
  <si>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</si>
  <si>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</si>
  <si>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</si>
  <si>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</si>
  <si>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</si>
  <si>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</si>
  <si>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</si>
  <si>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</si>
  <si>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</si>
  <si>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</si>
  <si>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</si>
  <si>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</si>
  <si>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</si>
  <si>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</si>
  <si>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</si>
  <si>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</si>
  <si>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</si>
  <si>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</si>
  <si>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</si>
  <si>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</si>
  <si>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</si>
  <si>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</si>
  <si>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</si>
  <si>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</si>
  <si>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</si>
  <si>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</si>
  <si>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</si>
  <si>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</si>
  <si>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</si>
  <si>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</si>
  <si>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</si>
  <si>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</si>
  <si>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</si>
  <si>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</si>
  <si>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</si>
  <si>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</si>
  <si>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</si>
  <si>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</si>
  <si>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</si>
  <si>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</si>
  <si>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</si>
  <si>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</si>
  <si>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</si>
  <si>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</si>
  <si>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</si>
  <si>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</si>
  <si>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</si>
  <si>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</si>
  <si>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</si>
  <si>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</si>
  <si>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</si>
  <si>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</si>
  <si>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</si>
  <si>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</si>
  <si>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</si>
  <si>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</si>
  <si>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</si>
  <si>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</si>
  <si>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</si>
  <si>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</si>
  <si>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</si>
  <si>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</si>
  <si>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</si>
  <si>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</si>
  <si>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</si>
  <si>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</si>
  <si>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</si>
  <si>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</si>
  <si>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</si>
  <si>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</si>
  <si>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</si>
  <si>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</si>
  <si>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</si>
  <si>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</si>
  <si>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</si>
  <si>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</si>
  <si>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</si>
  <si>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</si>
  <si>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</si>
  <si>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</si>
  <si>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</si>
  <si>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</si>
  <si>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</si>
  <si>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</si>
  <si>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</si>
  <si>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</si>
  <si>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</si>
  <si>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</si>
  <si>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</si>
  <si>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</si>
  <si>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</si>
  <si>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</si>
  <si>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</si>
  <si>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</si>
  <si>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</si>
  <si>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</si>
  <si>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</si>
  <si>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</si>
  <si>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</si>
  <si>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</si>
  <si>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</si>
  <si>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</si>
  <si>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</si>
  <si>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</si>
  <si>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</si>
  <si>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</si>
  <si>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</si>
  <si>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</si>
  <si>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</si>
  <si>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</si>
  <si>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</si>
  <si>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</si>
  <si>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</si>
  <si>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</si>
  <si>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</si>
  <si>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</si>
  <si>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</si>
  <si>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</si>
  <si>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</si>
  <si>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</si>
  <si>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</si>
  <si>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</si>
  <si>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</si>
  <si>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</si>
  <si>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</si>
  <si>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</si>
  <si>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</si>
  <si>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</si>
  <si>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</si>
  <si>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</si>
  <si>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</si>
  <si>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</si>
  <si>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</si>
  <si>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</si>
  <si>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</si>
  <si>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</si>
  <si>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</si>
  <si>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</si>
  <si>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</si>
  <si>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</si>
  <si>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</si>
  <si>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</si>
  <si>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</si>
  <si>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</si>
  <si>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</si>
  <si>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</si>
  <si>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</si>
  <si>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</si>
  <si>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</si>
  <si>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</si>
  <si>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</si>
  <si>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</si>
  <si>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</si>
  <si>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</si>
  <si>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</si>
  <si>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</si>
  <si>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</si>
  <si>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</si>
  <si>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</si>
  <si>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</si>
  <si>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</si>
  <si>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</si>
  <si>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</si>
  <si>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</si>
  <si>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</si>
  <si>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</si>
  <si>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</si>
  <si>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</si>
  <si>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</si>
  <si>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</si>
  <si>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</si>
  <si>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</si>
  <si>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</si>
  <si>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</si>
  <si>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</si>
  <si>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</si>
  <si>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</si>
  <si>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</si>
  <si>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</si>
  <si>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</si>
  <si>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</si>
  <si>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</si>
  <si>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</si>
  <si>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</si>
  <si>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</si>
  <si>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</si>
  <si>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</si>
  <si>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</si>
  <si>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</si>
  <si>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</si>
  <si>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</si>
  <si>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</si>
  <si>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</si>
  <si>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</si>
  <si>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</si>
  <si>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</si>
  <si>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</si>
  <si>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</si>
  <si>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</si>
  <si>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</si>
  <si>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</si>
  <si>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</si>
  <si>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</si>
  <si>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</si>
  <si>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</si>
  <si>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</si>
  <si>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</si>
  <si>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</si>
  <si>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</si>
  <si>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</si>
  <si>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</si>
  <si>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</si>
  <si>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</si>
  <si>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</si>
  <si>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</si>
  <si>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</si>
  <si>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</si>
  <si>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</si>
  <si>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</si>
  <si>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</si>
  <si>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</si>
  <si>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</si>
  <si>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</si>
  <si>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</si>
  <si>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</si>
  <si>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</si>
  <si>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</si>
  <si>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</si>
  <si>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</si>
  <si>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</si>
  <si>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</si>
  <si>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</si>
  <si>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</si>
  <si>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</si>
  <si>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</si>
  <si>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</si>
  <si>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</si>
  <si>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</si>
  <si>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</si>
  <si>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</si>
  <si>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</si>
  <si>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</si>
  <si>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</si>
  <si>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</si>
  <si>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</si>
  <si>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</si>
  <si>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</si>
  <si>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</si>
  <si>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</si>
  <si>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</si>
  <si>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</si>
  <si>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</si>
  <si>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</si>
  <si>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</si>
  <si>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</si>
  <si>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</si>
  <si>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</si>
  <si>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</si>
  <si>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</si>
  <si>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</si>
  <si>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</si>
  <si>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</si>
  <si>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</si>
  <si>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</si>
  <si>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</si>
  <si>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</si>
  <si>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</si>
  <si>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</si>
  <si>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</si>
  <si>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</si>
  <si>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</si>
  <si>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</si>
  <si>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</si>
  <si>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</si>
  <si>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</si>
  <si>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</si>
  <si>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</si>
  <si>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</si>
  <si>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</si>
  <si>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</si>
  <si>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</si>
  <si>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</si>
  <si>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</si>
  <si>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</si>
  <si>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</si>
  <si>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</si>
  <si>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</si>
  <si>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</si>
  <si>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</si>
  <si>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</si>
  <si>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</si>
  <si>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</si>
  <si>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</si>
  <si>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</si>
  <si>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</si>
  <si>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</si>
  <si>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</si>
  <si>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</si>
  <si>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</si>
  <si>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</si>
  <si>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</si>
  <si>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</si>
  <si>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</si>
  <si>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</si>
  <si>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</si>
  <si>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</si>
  <si>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</si>
  <si>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</si>
  <si>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</si>
  <si>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</si>
  <si>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</si>
  <si>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</si>
  <si>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</si>
  <si>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</si>
  <si>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</si>
  <si>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</si>
  <si>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</si>
  <si>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</si>
  <si>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</si>
  <si>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</si>
  <si>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</si>
  <si>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</si>
  <si>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</si>
  <si>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</si>
  <si>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</si>
  <si>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</si>
  <si>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</si>
  <si>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</si>
  <si>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</si>
  <si>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</si>
  <si>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</si>
  <si>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</si>
  <si>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</si>
  <si>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</si>
  <si>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</si>
  <si>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</si>
  <si>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</si>
  <si>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</si>
  <si>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</si>
  <si>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</si>
  <si>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</si>
  <si>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</si>
  <si>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</si>
  <si>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</si>
  <si>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</si>
  <si>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</si>
  <si>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</si>
  <si>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</si>
  <si>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</si>
  <si>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</si>
  <si>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</si>
  <si>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</si>
  <si>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</si>
  <si>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</si>
  <si>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</si>
  <si>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</si>
  <si>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</si>
  <si>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</si>
  <si>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</si>
  <si>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</si>
  <si>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</si>
  <si>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</si>
  <si>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</si>
  <si>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</si>
  <si>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</si>
  <si>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</si>
  <si>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</si>
  <si>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</si>
  <si>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</si>
  <si>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</si>
  <si>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</si>
  <si>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</si>
  <si>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</si>
  <si>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</si>
  <si>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</si>
  <si>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</si>
  <si>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</si>
  <si>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</si>
  <si>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</si>
  <si>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</si>
  <si>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</si>
  <si>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</si>
  <si>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</si>
  <si>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</si>
  <si>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</si>
  <si>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</si>
  <si>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</si>
  <si>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</si>
  <si>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</si>
  <si>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</si>
  <si>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</si>
  <si>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</si>
  <si>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</si>
  <si>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</si>
  <si>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</si>
  <si>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</si>
  <si>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</si>
  <si>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</si>
  <si>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</si>
  <si>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</si>
  <si>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</si>
  <si>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</si>
  <si>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</si>
  <si>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</si>
  <si>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</si>
  <si>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</si>
  <si>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</si>
  <si>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</si>
  <si>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</si>
  <si>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</si>
  <si>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</si>
  <si>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</si>
  <si>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</si>
  <si>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</si>
  <si>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</si>
  <si>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</si>
  <si>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</si>
  <si>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</si>
  <si>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</si>
  <si>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</si>
  <si>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</si>
  <si>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</si>
  <si>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</si>
  <si>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</si>
  <si>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</si>
  <si>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</si>
  <si>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</si>
  <si>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</si>
  <si>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</si>
  <si>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</si>
  <si>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</si>
  <si>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</si>
  <si>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</si>
  <si>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</si>
  <si>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</si>
  <si>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</si>
  <si>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</si>
  <si>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</si>
  <si>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</si>
  <si>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</si>
  <si>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</si>
  <si>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</si>
  <si>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</si>
  <si>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</si>
  <si>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</si>
  <si>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</si>
  <si>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</si>
  <si>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</si>
  <si>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</si>
  <si>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</si>
  <si>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</si>
  <si>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</si>
  <si>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</si>
  <si>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</si>
  <si>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</si>
  <si>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</si>
  <si>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</si>
  <si>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</si>
  <si>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</si>
  <si>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</si>
  <si>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</si>
  <si>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</si>
  <si>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</si>
  <si>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</si>
  <si>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</si>
  <si>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</si>
  <si>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</si>
  <si>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</si>
  <si>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</si>
  <si>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</si>
  <si>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</si>
  <si>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</si>
  <si>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</si>
  <si>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</si>
  <si>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</si>
  <si>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</si>
  <si>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</si>
  <si>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</si>
  <si>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</si>
  <si>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</si>
  <si>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</si>
  <si>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</si>
  <si>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</si>
  <si>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</si>
  <si>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</si>
  <si>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</si>
  <si>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</si>
  <si>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</si>
  <si>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</si>
  <si>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</si>
  <si>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</si>
  <si>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</si>
  <si>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</si>
  <si>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</si>
  <si>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</si>
  <si>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</si>
  <si>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</si>
  <si>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</si>
  <si>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</si>
  <si>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</si>
  <si>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</si>
  <si>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</si>
  <si>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</si>
  <si>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</si>
  <si>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</si>
  <si>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</si>
  <si>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</si>
  <si>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</si>
  <si>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</si>
  <si>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</si>
  <si>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</si>
  <si>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</si>
  <si>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</si>
  <si>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</si>
  <si>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</si>
  <si>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</si>
  <si>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</si>
  <si>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</si>
  <si>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</si>
  <si>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</si>
  <si>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</si>
  <si>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</si>
  <si>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</si>
  <si>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</si>
  <si>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</si>
  <si>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</si>
  <si>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</si>
  <si>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</si>
  <si>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</si>
  <si>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</si>
  <si>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</si>
  <si>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</si>
  <si>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</si>
  <si>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</si>
  <si>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</si>
  <si>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</si>
  <si>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</si>
  <si>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</si>
  <si>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</si>
  <si>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</si>
  <si>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</si>
  <si>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</si>
  <si>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</si>
  <si>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</si>
  <si>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</si>
  <si>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</si>
  <si>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</si>
  <si>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</si>
  <si>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</si>
  <si>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</si>
  <si>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</si>
  <si>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</si>
  <si>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</si>
  <si>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</si>
  <si>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</si>
  <si>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</si>
  <si>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</si>
  <si>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</si>
  <si>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</si>
  <si>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</si>
  <si>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</si>
  <si>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</si>
  <si>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</si>
  <si>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</si>
  <si>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</si>
  <si>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</si>
  <si>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</si>
  <si>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</si>
  <si>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</si>
  <si>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</si>
  <si>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</si>
  <si>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</si>
  <si>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</si>
  <si>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</si>
  <si>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</si>
  <si>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</si>
  <si>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</si>
  <si>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</si>
  <si>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</si>
  <si>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</si>
  <si>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</si>
  <si>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</si>
  <si>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</si>
  <si>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</si>
  <si>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</si>
  <si>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</si>
  <si>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</si>
  <si>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</si>
  <si>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</si>
  <si>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</si>
  <si>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</si>
  <si>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</si>
  <si>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</si>
  <si>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</si>
  <si>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</si>
  <si>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</si>
  <si>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</si>
  <si>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</si>
  <si>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</si>
  <si>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</si>
  <si>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</si>
  <si>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</si>
  <si>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</si>
  <si>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</si>
  <si>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</si>
  <si>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</si>
  <si>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</si>
  <si>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</si>
  <si>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</si>
  <si>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</si>
  <si>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</si>
  <si>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</si>
  <si>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</si>
  <si>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</si>
  <si>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</si>
  <si>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</si>
  <si>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</si>
  <si>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</si>
  <si>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</si>
  <si>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</si>
  <si>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</si>
  <si>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</si>
  <si>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</si>
  <si>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</si>
  <si>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</si>
  <si>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</si>
  <si>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</si>
  <si>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</si>
  <si>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</si>
  <si>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</si>
  <si>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</si>
  <si>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</si>
  <si>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</si>
  <si>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</si>
  <si>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</si>
  <si>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</si>
  <si>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</si>
  <si>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</si>
  <si>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</si>
  <si>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</si>
  <si>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</si>
  <si>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</si>
  <si>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</si>
  <si>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</si>
  <si>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</si>
  <si>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</si>
  <si>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</si>
  <si>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</si>
  <si>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</si>
  <si>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</si>
  <si>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</si>
  <si>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</si>
  <si>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</si>
  <si>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</si>
  <si>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</si>
  <si>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</si>
  <si>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</si>
  <si>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</si>
  <si>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</si>
  <si>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</si>
  <si>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</si>
  <si>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</si>
  <si>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</si>
  <si>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</si>
  <si>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</si>
  <si>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</si>
  <si>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</si>
  <si>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</si>
  <si>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</si>
  <si>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</si>
  <si>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</si>
  <si>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</si>
  <si>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</si>
  <si>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</si>
  <si>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</si>
  <si>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</si>
  <si>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</si>
  <si>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</si>
  <si>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</si>
  <si>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</si>
  <si>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</si>
  <si>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</si>
  <si>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</si>
  <si>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</si>
  <si>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</si>
  <si>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</si>
  <si>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</si>
  <si>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</si>
  <si>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</si>
  <si>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</si>
  <si>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</si>
  <si>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</si>
  <si>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</si>
  <si>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</si>
  <si>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</si>
  <si>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</si>
  <si>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</si>
  <si>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</si>
  <si>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</si>
  <si>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</si>
  <si>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</si>
  <si>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</si>
  <si>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</si>
  <si>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</si>
  <si>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</si>
  <si>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</si>
  <si>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</si>
  <si>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</si>
  <si>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</si>
  <si>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</si>
  <si>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</si>
  <si>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</si>
  <si>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</si>
  <si>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</si>
  <si>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</si>
  <si>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</si>
  <si>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</si>
  <si>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</si>
  <si>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</si>
  <si>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</si>
  <si>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</si>
  <si>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</si>
  <si>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</si>
  <si>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</si>
  <si>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</si>
  <si>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</si>
  <si>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</si>
  <si>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</si>
  <si>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</si>
  <si>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</si>
  <si>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</si>
  <si>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</si>
  <si>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</si>
  <si>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</si>
  <si>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</si>
  <si>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</si>
  <si>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</si>
  <si>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</si>
  <si>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</si>
  <si>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</si>
  <si>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</si>
  <si>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</si>
  <si>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</si>
  <si>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</si>
  <si>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</si>
  <si>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</si>
  <si>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</si>
  <si>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</si>
  <si>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</si>
  <si>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</si>
  <si>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</si>
  <si>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</si>
  <si>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</si>
  <si>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</si>
  <si>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</si>
  <si>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</si>
  <si>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</si>
  <si>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</si>
  <si>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</si>
  <si>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</si>
  <si>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</si>
  <si>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</si>
  <si>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</si>
  <si>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</si>
  <si>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</si>
  <si>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</si>
  <si>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</si>
  <si>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</si>
  <si>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</si>
  <si>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</si>
  <si>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</si>
  <si>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</si>
  <si>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</si>
  <si>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</si>
  <si>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</si>
  <si>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</si>
  <si>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</si>
  <si>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</si>
  <si>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</si>
  <si>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</si>
  <si>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</si>
  <si>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</si>
  <si>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</si>
  <si>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</si>
  <si>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</si>
  <si>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</si>
  <si>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</si>
  <si>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</si>
  <si>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</si>
  <si>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</si>
  <si>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</si>
  <si>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</si>
  <si>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</si>
  <si>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</si>
  <si>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</si>
  <si>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</si>
  <si>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</si>
  <si>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</si>
  <si>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</si>
  <si>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</si>
  <si>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</si>
  <si>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</si>
  <si>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</si>
  <si>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</si>
  <si>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</si>
  <si>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</si>
  <si>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</si>
  <si>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</si>
  <si>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</si>
  <si>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</si>
  <si>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</si>
  <si>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</si>
  <si>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</si>
  <si>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</si>
  <si>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</si>
  <si>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</si>
  <si>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</si>
  <si>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</si>
  <si>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</si>
  <si>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</si>
  <si>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</si>
  <si>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</si>
  <si>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</si>
  <si>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</si>
  <si>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</si>
  <si>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</si>
  <si>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</si>
  <si>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</si>
  <si>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</si>
  <si>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</si>
  <si>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</si>
  <si>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</si>
  <si>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</si>
  <si>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</si>
  <si>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</si>
  <si>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</si>
  <si>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</si>
  <si>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</si>
  <si>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</si>
  <si>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</si>
  <si>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</si>
  <si>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</si>
  <si>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</si>
  <si>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</si>
  <si>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</si>
  <si>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</si>
  <si>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</si>
  <si>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</si>
  <si>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</si>
  <si>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</si>
  <si>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</si>
  <si>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</si>
  <si>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</si>
  <si>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</si>
  <si>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</si>
  <si>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</si>
  <si>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</si>
  <si>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</si>
  <si>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</si>
  <si>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</si>
  <si>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</si>
  <si>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</si>
  <si>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</si>
  <si>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</si>
  <si>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</si>
  <si>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</si>
  <si>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</si>
  <si>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</si>
  <si>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</si>
  <si>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</si>
  <si>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</si>
  <si>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</si>
  <si>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</si>
  <si>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</si>
  <si>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</si>
  <si>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</si>
  <si>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</si>
  <si>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</si>
  <si>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</si>
  <si>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</si>
  <si>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</si>
  <si>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</si>
  <si>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</si>
  <si>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</si>
  <si>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</si>
  <si>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</si>
  <si>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</si>
  <si>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</si>
  <si>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</si>
  <si>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</si>
  <si>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</si>
  <si>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</si>
  <si>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</si>
  <si>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</si>
  <si>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</si>
  <si>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</si>
  <si>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</si>
  <si>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</si>
  <si>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</si>
  <si>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</si>
  <si>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</si>
  <si>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</si>
  <si>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</si>
  <si>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</si>
  <si>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</si>
  <si>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</si>
  <si>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</si>
  <si>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</si>
  <si>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</si>
  <si>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</si>
  <si>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</si>
  <si>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</si>
  <si>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</si>
  <si>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</si>
  <si>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</si>
  <si>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</si>
  <si>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</si>
  <si>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</si>
  <si>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</si>
  <si>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</si>
  <si>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</si>
  <si>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</si>
  <si>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</si>
  <si>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</si>
  <si>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</si>
  <si>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</si>
  <si>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</si>
  <si>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</si>
  <si>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</si>
  <si>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</si>
  <si>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</si>
  <si>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</si>
  <si>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</si>
  <si>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</si>
  <si>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</si>
  <si>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</si>
  <si>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</si>
  <si>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</si>
  <si>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</si>
  <si>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</si>
  <si>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</si>
  <si>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</si>
  <si>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</si>
  <si>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</si>
  <si>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</si>
  <si>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</si>
  <si>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</si>
  <si>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</si>
  <si>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</si>
  <si>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</si>
  <si>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</si>
  <si>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</si>
  <si>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</si>
  <si>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</si>
  <si>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</si>
  <si>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</si>
  <si>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</si>
  <si>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</si>
  <si>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</si>
  <si>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</si>
  <si>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</si>
  <si>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</si>
  <si>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</si>
  <si>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</si>
  <si>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</si>
  <si>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</si>
  <si>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</si>
  <si>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</si>
  <si>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</si>
  <si>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</si>
  <si>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</si>
  <si>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</si>
  <si>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</si>
  <si>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</si>
  <si>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</si>
  <si>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</si>
  <si>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</si>
  <si>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</si>
  <si>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</si>
  <si>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</si>
  <si>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</si>
  <si>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</si>
  <si>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</si>
  <si>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</si>
  <si>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</si>
  <si>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</si>
  <si>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</si>
  <si>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</si>
  <si>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</si>
  <si>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</si>
  <si>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</si>
  <si>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</si>
  <si>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</si>
  <si>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</si>
  <si>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</si>
  <si>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</si>
  <si>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</si>
  <si>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</si>
  <si>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</si>
  <si>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</si>
  <si>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</si>
  <si>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</si>
  <si>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</si>
  <si>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</si>
  <si>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</si>
  <si>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</si>
  <si>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</si>
  <si>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</si>
  <si>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</si>
  <si>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</si>
  <si>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</si>
  <si>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</si>
  <si>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</si>
  <si>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</si>
  <si>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</si>
  <si>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</si>
  <si>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</si>
  <si>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</si>
  <si>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</si>
  <si>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</si>
  <si>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</si>
  <si>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</si>
  <si>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</si>
  <si>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</si>
  <si>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</si>
  <si>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</si>
  <si>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</si>
  <si>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</si>
  <si>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</si>
  <si>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</si>
  <si>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</si>
  <si>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</si>
  <si>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</si>
  <si>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</si>
  <si>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</si>
  <si>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</si>
  <si>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</si>
  <si>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</si>
  <si>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</si>
  <si>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</si>
  <si>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</si>
  <si>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</si>
  <si>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</si>
  <si>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</si>
  <si>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</si>
  <si>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</si>
  <si>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</si>
  <si>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</si>
  <si>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</si>
  <si>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</si>
  <si>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</si>
  <si>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</si>
  <si>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</si>
  <si>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</si>
  <si>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</si>
  <si>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</si>
  <si>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</si>
  <si>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</si>
  <si>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</si>
  <si>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</si>
  <si>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</si>
  <si>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</si>
  <si>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</si>
  <si>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</si>
  <si>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</si>
  <si>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</si>
  <si>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</si>
  <si>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</si>
  <si>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</si>
  <si>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</si>
  <si>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</si>
  <si>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</si>
  <si>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</si>
  <si>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</si>
  <si>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</si>
  <si>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</si>
  <si>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</si>
  <si>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</si>
  <si>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</si>
  <si>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</si>
  <si>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</si>
  <si>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</si>
  <si>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</si>
  <si>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</si>
  <si>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</si>
  <si>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</si>
  <si>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</si>
  <si>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</si>
  <si>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</si>
  <si>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</si>
  <si>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</si>
  <si>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</si>
  <si>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</si>
  <si>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</si>
  <si>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</si>
  <si>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</si>
  <si>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</si>
  <si>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</si>
  <si>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</si>
  <si>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</si>
  <si>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</si>
  <si>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</si>
  <si>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</si>
  <si>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</si>
  <si>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</si>
  <si>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</si>
  <si>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</si>
  <si>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</si>
  <si>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</si>
  <si>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</si>
  <si>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</si>
  <si>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</si>
  <si>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</si>
  <si>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</si>
  <si>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</si>
  <si>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</si>
  <si>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</si>
  <si>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</si>
  <si>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</si>
  <si>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</si>
  <si>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</si>
  <si>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</si>
  <si>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</si>
  <si>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</si>
  <si>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</si>
  <si>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</si>
  <si>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</si>
  <si>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</si>
  <si>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</si>
  <si>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</si>
  <si>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</si>
  <si>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</si>
  <si>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</si>
  <si>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</si>
  <si>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</si>
  <si>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</si>
  <si>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</si>
  <si>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</si>
  <si>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</si>
  <si>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</si>
  <si>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</si>
  <si>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</si>
  <si>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</si>
  <si>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</si>
  <si>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</si>
  <si>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</si>
  <si>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</si>
  <si>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</si>
  <si>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</si>
  <si>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</si>
  <si>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</si>
  <si>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</si>
  <si>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</si>
  <si>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</si>
  <si>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</si>
  <si>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</si>
  <si>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</si>
  <si>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</si>
  <si>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</si>
  <si>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</si>
  <si>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</si>
  <si>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</si>
  <si>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</si>
  <si>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</si>
  <si>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</si>
  <si>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</si>
  <si>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</si>
  <si>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</si>
  <si>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</si>
  <si>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</si>
  <si>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</si>
  <si>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</si>
  <si>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</si>
  <si>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</si>
  <si>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</si>
  <si>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</si>
  <si>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</si>
  <si>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</si>
  <si>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</si>
  <si>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</si>
  <si>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</si>
  <si>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</si>
  <si>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</si>
  <si>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</si>
  <si>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</si>
  <si>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</si>
  <si>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</si>
  <si>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</si>
  <si>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</si>
  <si>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</si>
  <si>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</si>
  <si>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</si>
  <si>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</si>
  <si>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</si>
  <si>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</si>
  <si>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</si>
  <si>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</si>
  <si>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</si>
  <si>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</si>
  <si>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</si>
  <si>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</si>
  <si>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</si>
  <si>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</si>
  <si>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</si>
  <si>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</si>
  <si>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</si>
  <si>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</si>
  <si>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</si>
  <si>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</si>
  <si>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</si>
  <si>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</si>
  <si>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</si>
  <si>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</si>
  <si>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</si>
  <si>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</si>
  <si>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</si>
  <si>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</si>
  <si>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</si>
  <si>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</si>
  <si>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</si>
  <si>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</si>
  <si>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</si>
  <si>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</si>
  <si>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</si>
  <si>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</si>
  <si>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</si>
  <si>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</si>
  <si>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</si>
  <si>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</si>
  <si>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</si>
  <si>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</si>
  <si>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</si>
  <si>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</si>
  <si>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</si>
  <si>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</si>
  <si>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</si>
  <si>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</si>
  <si>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</si>
  <si>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</si>
  <si>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</si>
  <si>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</si>
  <si>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</si>
  <si>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</si>
  <si>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</si>
  <si>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</si>
  <si>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</si>
  <si>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</si>
  <si>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</si>
  <si>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</si>
  <si>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</si>
  <si>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</si>
  <si>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</si>
  <si>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</si>
  <si>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</si>
  <si>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</si>
  <si>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</si>
  <si>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</si>
  <si>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</si>
  <si>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</si>
  <si>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</si>
  <si>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</si>
  <si>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</si>
  <si>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</si>
  <si>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</si>
  <si>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</si>
  <si>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</si>
  <si>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</si>
  <si>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</si>
  <si>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</si>
  <si>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</si>
  <si>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</si>
  <si>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</si>
  <si>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</si>
  <si>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</si>
  <si>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</si>
  <si>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</si>
  <si>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</si>
  <si>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</si>
  <si>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</si>
  <si>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</si>
  <si>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</si>
  <si>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</si>
  <si>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</si>
  <si>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</si>
  <si>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</si>
  <si>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</si>
  <si>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</si>
  <si>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</si>
  <si>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</si>
  <si>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</si>
  <si>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</si>
  <si>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</si>
  <si>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</si>
  <si>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</si>
  <si>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</si>
  <si>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</si>
  <si>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</si>
  <si>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</si>
  <si>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</si>
  <si>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</si>
  <si>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</si>
  <si>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</si>
  <si>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</si>
  <si>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</si>
  <si>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</si>
  <si>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</si>
  <si>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</si>
  <si>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</si>
  <si>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</si>
  <si>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</si>
  <si>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</si>
  <si>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</si>
  <si>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</si>
  <si>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</si>
  <si>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</si>
  <si>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</si>
  <si>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</si>
  <si>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</si>
  <si>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</si>
  <si>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</si>
  <si>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</si>
  <si>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</si>
  <si>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</si>
  <si>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</si>
  <si>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</si>
  <si>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</si>
  <si>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</si>
  <si>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</si>
  <si>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</si>
  <si>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</si>
  <si>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</si>
  <si>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</si>
  <si>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</si>
  <si>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</si>
  <si>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</si>
  <si>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</si>
  <si>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</si>
  <si>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</si>
  <si>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</si>
  <si>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</si>
  <si>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</si>
  <si>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</si>
  <si>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</si>
  <si>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</si>
  <si>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</si>
  <si>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</si>
  <si>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</si>
  <si>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</si>
  <si>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</si>
  <si>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</si>
  <si>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</si>
  <si>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</si>
  <si>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</si>
  <si>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</si>
  <si>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</si>
  <si>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</si>
  <si>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</si>
  <si>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</si>
  <si>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</si>
  <si>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</si>
  <si>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</si>
  <si>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</si>
  <si>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</si>
  <si>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</si>
  <si>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</si>
  <si>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</si>
  <si>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</si>
  <si>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</si>
  <si>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</si>
  <si>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</si>
  <si>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</si>
  <si>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</si>
  <si>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</si>
  <si>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</si>
  <si>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</si>
  <si>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</si>
  <si>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</si>
  <si>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</si>
  <si>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</si>
  <si>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</si>
  <si>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</si>
  <si>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</si>
  <si>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</si>
  <si>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</si>
  <si>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</si>
  <si>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</si>
  <si>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</si>
  <si>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</si>
  <si>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</si>
  <si>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</si>
  <si>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</si>
  <si>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</si>
  <si>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</si>
  <si>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</si>
  <si>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</si>
  <si>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</si>
  <si>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</si>
  <si>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</si>
  <si>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</si>
  <si>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</si>
  <si>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</si>
  <si>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</si>
  <si>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</si>
  <si>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</si>
  <si>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</si>
  <si>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</si>
  <si>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</si>
  <si>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</si>
  <si>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</si>
  <si>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</si>
  <si>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</si>
  <si>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</si>
  <si>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</si>
  <si>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</si>
  <si>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</si>
  <si>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</si>
  <si>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</si>
  <si>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</si>
  <si>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</si>
  <si>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</si>
  <si>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</si>
  <si>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</si>
  <si>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</si>
  <si>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</si>
  <si>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</si>
  <si>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</si>
  <si>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</si>
  <si>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</si>
  <si>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</si>
  <si>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</si>
  <si>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</si>
  <si>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</si>
  <si>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</si>
  <si>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</si>
  <si>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</si>
  <si>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</si>
  <si>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</si>
  <si>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</si>
  <si>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</si>
  <si>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</si>
  <si>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</si>
  <si>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</si>
  <si>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</si>
  <si>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</si>
  <si>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</si>
  <si>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</si>
  <si>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</si>
  <si>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</si>
  <si>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</si>
  <si>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</si>
  <si>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</si>
  <si>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</si>
  <si>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</si>
  <si>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</si>
  <si>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</si>
  <si>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</si>
  <si>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</si>
  <si>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</si>
  <si>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</si>
  <si>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</si>
  <si>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</si>
  <si>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</si>
  <si>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</si>
  <si>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</si>
  <si>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</si>
  <si>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</si>
  <si>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</si>
  <si>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</si>
  <si>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</si>
  <si>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</si>
  <si>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</si>
  <si>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</si>
  <si>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</si>
  <si>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</si>
  <si>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</si>
  <si>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</si>
  <si>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</si>
  <si>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</si>
  <si>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</si>
  <si>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</si>
  <si>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</si>
  <si>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</si>
  <si>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</si>
  <si>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</si>
  <si>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</si>
  <si>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</si>
  <si>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</si>
  <si>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</si>
  <si>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</si>
  <si>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</si>
  <si>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</si>
  <si>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</si>
  <si>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</si>
  <si>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</si>
  <si>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</si>
  <si>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</si>
  <si>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</si>
  <si>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</si>
  <si>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</si>
  <si>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</si>
  <si>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</si>
  <si>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</si>
  <si>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</si>
  <si>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</si>
  <si>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</si>
  <si>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</si>
  <si>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</si>
  <si>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</si>
  <si>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</si>
  <si>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</si>
  <si>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</si>
  <si>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</si>
  <si>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</si>
  <si>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</si>
  <si>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</si>
  <si>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</si>
  <si>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</si>
  <si>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</si>
  <si>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</si>
  <si>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</si>
  <si>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</si>
  <si>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</si>
  <si>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</si>
  <si>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</si>
  <si>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</si>
  <si>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</si>
  <si>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</si>
  <si>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</si>
  <si>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</si>
  <si>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</si>
  <si>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</si>
  <si>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</si>
  <si>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</si>
  <si>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</si>
  <si>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</si>
  <si>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</si>
  <si>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</si>
  <si>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</si>
  <si>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</si>
  <si>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</si>
  <si>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</si>
  <si>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</si>
  <si>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</si>
  <si>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</si>
  <si>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</si>
  <si>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</si>
  <si>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</si>
  <si>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</si>
  <si>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</si>
  <si>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</si>
  <si>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</si>
  <si>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</si>
  <si>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</si>
  <si>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</si>
  <si>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</si>
  <si>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</si>
  <si>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</si>
  <si>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</si>
  <si>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</si>
  <si>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</si>
  <si>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</si>
  <si>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</si>
  <si>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</si>
  <si>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</si>
  <si>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</si>
  <si>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</si>
  <si>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</si>
  <si>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</si>
  <si>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</si>
  <si>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</si>
  <si>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</si>
  <si>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</si>
  <si>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</si>
  <si>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</si>
  <si>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</si>
  <si>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</si>
  <si>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</si>
  <si>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</si>
  <si>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</si>
  <si>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</si>
  <si>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</si>
  <si>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</si>
  <si>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</si>
  <si>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</si>
  <si>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</si>
  <si>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</si>
  <si>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</si>
  <si>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</si>
  <si>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</si>
  <si>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</si>
  <si>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</si>
  <si>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</si>
  <si>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</si>
  <si>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</si>
  <si>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</si>
  <si>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</si>
  <si>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</si>
  <si>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</si>
  <si>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</si>
  <si>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</si>
  <si>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</si>
  <si>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</si>
  <si>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</si>
  <si>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</si>
  <si>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</si>
  <si>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</si>
  <si>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</si>
  <si>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</si>
  <si>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</si>
  <si>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</si>
  <si>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</si>
  <si>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</si>
  <si>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</si>
  <si>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</si>
  <si>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</si>
  <si>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</si>
  <si>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</si>
  <si>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</si>
  <si>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</si>
  <si>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</si>
  <si>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</si>
  <si>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</si>
  <si>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</si>
  <si>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</si>
  <si>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</si>
  <si>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</si>
  <si>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</si>
  <si>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</si>
  <si>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</si>
  <si>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</si>
  <si>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</si>
  <si>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</si>
  <si>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</si>
  <si>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</si>
  <si>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</si>
  <si>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</si>
  <si>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</si>
  <si>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</si>
  <si>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</si>
  <si>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</si>
  <si>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</si>
  <si>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</si>
  <si>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</si>
  <si>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</si>
  <si>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</si>
  <si>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</si>
  <si>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</si>
  <si>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</si>
  <si>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</si>
  <si>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</si>
  <si>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</si>
  <si>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</si>
  <si>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</si>
  <si>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</si>
  <si>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</si>
  <si>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</si>
  <si>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</si>
  <si>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</si>
  <si>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</si>
  <si>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</si>
  <si>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</si>
  <si>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</si>
  <si>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</si>
  <si>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</si>
  <si>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</si>
  <si>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</si>
  <si>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</si>
  <si>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</si>
  <si>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</si>
  <si>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</si>
  <si>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</si>
  <si>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</si>
  <si>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</si>
  <si>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</si>
  <si>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</si>
  <si>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</si>
  <si>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</si>
  <si>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</si>
  <si>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</si>
  <si>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</si>
  <si>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</si>
  <si>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</si>
  <si>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</si>
  <si>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</si>
  <si>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</si>
  <si>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</si>
  <si>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</si>
  <si>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</si>
  <si>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</si>
  <si>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</si>
  <si>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</si>
  <si>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</si>
  <si>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</si>
  <si>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</si>
  <si>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</si>
  <si>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</si>
  <si>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</si>
  <si>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</si>
  <si>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</si>
  <si>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</si>
  <si>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</si>
  <si>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</si>
  <si>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</si>
  <si>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</si>
  <si>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</si>
  <si>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</si>
  <si>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</si>
  <si>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</si>
  <si>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</si>
  <si>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</si>
  <si>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</si>
  <si>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</si>
  <si>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</si>
  <si>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</si>
  <si>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</si>
  <si>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</si>
  <si>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</si>
  <si>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</si>
  <si>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</si>
  <si>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</si>
  <si>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</si>
  <si>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</si>
  <si>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</si>
  <si>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</si>
  <si>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</si>
  <si>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</si>
  <si>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</si>
  <si>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</si>
  <si>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</si>
  <si>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</si>
  <si>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</si>
  <si>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</si>
  <si>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</si>
  <si>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</si>
  <si>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</si>
  <si>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</si>
  <si>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</si>
  <si>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</si>
  <si>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</si>
  <si>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</si>
  <si>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</si>
  <si>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</si>
  <si>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</si>
  <si>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</si>
  <si>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</si>
  <si>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</si>
  <si>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</si>
  <si>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</si>
  <si>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</si>
  <si>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</si>
  <si>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</si>
  <si>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</si>
  <si>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</si>
  <si>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</si>
  <si>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</si>
  <si>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</si>
  <si>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</si>
  <si>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</si>
  <si>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</si>
  <si>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</si>
  <si>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</si>
  <si>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</si>
  <si>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</si>
  <si>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</si>
  <si>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</si>
  <si>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</si>
  <si>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</si>
  <si>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</si>
  <si>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</si>
  <si>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</si>
  <si>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</si>
  <si>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</si>
  <si>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</si>
  <si>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</si>
  <si>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</si>
  <si>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</si>
  <si>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</si>
  <si>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</si>
  <si>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</si>
  <si>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</si>
  <si>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</si>
  <si>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</si>
  <si>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</si>
  <si>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</si>
  <si>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</si>
  <si>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</si>
  <si>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</si>
  <si>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</si>
  <si>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</si>
  <si>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</si>
  <si>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</si>
  <si>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</si>
  <si>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</si>
  <si>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</si>
  <si>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</si>
  <si>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</si>
  <si>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</si>
  <si>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</si>
  <si>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</si>
  <si>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</si>
  <si>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</si>
  <si>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</si>
  <si>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</si>
  <si>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</si>
  <si>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</si>
  <si>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</si>
  <si>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</si>
  <si>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</si>
  <si>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</si>
  <si>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</si>
  <si>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</si>
  <si>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</si>
  <si>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</si>
  <si>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</si>
  <si>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</si>
  <si>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</si>
  <si>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</si>
  <si>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</si>
  <si>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</si>
  <si>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</si>
  <si>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</si>
  <si>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</si>
  <si>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</si>
  <si>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</si>
  <si>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</si>
  <si>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</si>
  <si>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</si>
  <si>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</si>
  <si>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</si>
  <si>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</si>
  <si>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</si>
  <si>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</si>
  <si>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</si>
  <si>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</si>
  <si>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</si>
  <si>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</si>
  <si>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</si>
  <si>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</si>
  <si>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</si>
  <si>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</si>
  <si>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</si>
  <si>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</si>
  <si>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</si>
  <si>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</si>
  <si>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</si>
  <si>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</si>
  <si>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</si>
  <si>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</si>
  <si>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</si>
  <si>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</si>
  <si>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</si>
  <si>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</si>
  <si>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</si>
  <si>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</si>
  <si>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</si>
  <si>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</si>
  <si>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</si>
  <si>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</si>
  <si>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</si>
  <si>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</si>
  <si>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</si>
  <si>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</si>
  <si>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</si>
  <si>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</si>
  <si>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</si>
  <si>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</si>
  <si>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</si>
  <si>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</si>
  <si>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</si>
  <si>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</si>
  <si>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</si>
  <si>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</si>
  <si>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</si>
  <si>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</si>
  <si>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</si>
  <si>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</si>
  <si>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</si>
  <si>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</si>
  <si>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</si>
  <si>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</si>
  <si>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</si>
  <si>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</si>
  <si>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</si>
  <si>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</si>
  <si>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</si>
  <si>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</si>
  <si>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</si>
  <si>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</si>
  <si>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</si>
  <si>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</si>
  <si>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</si>
  <si>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</si>
  <si>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</si>
  <si>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</si>
  <si>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</si>
  <si>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</si>
  <si>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</si>
  <si>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</si>
  <si>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</si>
  <si>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</si>
  <si>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</si>
  <si>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</si>
  <si>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</si>
  <si>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</si>
  <si>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</si>
  <si>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</si>
  <si>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</si>
  <si>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</si>
  <si>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</si>
  <si>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</si>
  <si>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</si>
  <si>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</si>
  <si>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</si>
  <si>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</si>
  <si>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</si>
  <si>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</si>
  <si>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</si>
  <si>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</si>
  <si>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</si>
  <si>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</si>
  <si>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</si>
  <si>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</si>
  <si>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</si>
  <si>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</si>
  <si>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</si>
  <si>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</si>
  <si>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</si>
  <si>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</si>
  <si>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</si>
  <si>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</si>
  <si>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</si>
  <si>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</si>
  <si>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</si>
  <si>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</si>
  <si>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</si>
  <si>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</si>
  <si>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</si>
  <si>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</si>
  <si>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</si>
  <si>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</si>
  <si>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</si>
  <si>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</si>
  <si>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</si>
  <si>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</si>
  <si>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</si>
  <si>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</si>
  <si>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</si>
  <si>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</si>
  <si>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</si>
  <si>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</si>
  <si>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</si>
  <si>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</si>
  <si>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</si>
  <si>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</si>
  <si>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</si>
  <si>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</si>
  <si>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</si>
  <si>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</si>
  <si>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</si>
  <si>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</si>
  <si>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</si>
  <si>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</si>
  <si>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</si>
  <si>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</si>
  <si>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</si>
  <si>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</si>
  <si>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</si>
  <si>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</si>
  <si>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</si>
  <si>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</si>
  <si>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</si>
  <si>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</si>
  <si>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</si>
  <si>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</si>
  <si>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</si>
  <si>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</si>
  <si>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</si>
  <si>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</si>
  <si>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</si>
  <si>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</si>
  <si>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</si>
  <si>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</si>
  <si>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</si>
  <si>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</si>
  <si>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</si>
  <si>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</si>
  <si>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</si>
  <si>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</si>
  <si>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</si>
  <si>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</si>
  <si>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</si>
  <si>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</si>
  <si>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</si>
  <si>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</si>
  <si>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</si>
  <si>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</si>
  <si>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</si>
  <si>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</si>
  <si>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</si>
  <si>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</si>
  <si>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</si>
  <si>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</si>
  <si>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</si>
  <si>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</si>
  <si>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</si>
  <si>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</si>
  <si>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</si>
  <si>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</si>
  <si>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</si>
  <si>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</si>
  <si>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</si>
  <si>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</si>
  <si>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</si>
  <si>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</si>
  <si>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</si>
  <si>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</si>
  <si>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</si>
  <si>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</si>
  <si>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</si>
  <si>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</si>
  <si>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</si>
  <si>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</si>
  <si>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</si>
  <si>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</si>
  <si>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</si>
  <si>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</si>
  <si>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</si>
  <si>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</si>
  <si>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</si>
  <si>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</si>
  <si>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</si>
  <si>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</si>
  <si>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</si>
  <si>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</si>
  <si>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</si>
  <si>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</si>
  <si>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</si>
  <si>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</si>
  <si>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</si>
  <si>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</si>
  <si>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</si>
  <si>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</si>
  <si>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</si>
  <si>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</si>
  <si>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</si>
  <si>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</si>
  <si>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</si>
  <si>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</si>
  <si>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</si>
  <si>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</si>
  <si>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</si>
  <si>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</si>
  <si>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</si>
  <si>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</si>
  <si>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</si>
  <si>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</si>
  <si>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</si>
  <si>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</si>
  <si>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</si>
  <si>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</si>
  <si>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</si>
  <si>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</si>
  <si>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</si>
  <si>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</si>
  <si>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</si>
  <si>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</si>
  <si>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</si>
  <si>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</si>
  <si>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</si>
  <si>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</si>
  <si>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</si>
  <si>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</si>
  <si>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</si>
  <si>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</si>
  <si>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</si>
  <si>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</si>
  <si>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</si>
  <si>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</si>
  <si>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</si>
  <si>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</si>
  <si>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</si>
  <si>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</si>
  <si>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</si>
  <si>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</si>
  <si>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</si>
  <si>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</si>
  <si>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</si>
  <si>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</si>
  <si>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</si>
  <si>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</si>
  <si>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</si>
  <si>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</si>
  <si>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</si>
  <si>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</si>
  <si>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</si>
  <si>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</si>
  <si>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</si>
  <si>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</si>
  <si>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</si>
  <si>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</si>
  <si>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</si>
  <si>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</si>
  <si>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</si>
  <si>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</si>
  <si>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</si>
  <si>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</si>
  <si>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</si>
  <si>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</si>
  <si>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</si>
  <si>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</si>
  <si>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</si>
  <si>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</si>
  <si>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</si>
  <si>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</si>
  <si>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</si>
  <si>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</si>
  <si>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</si>
  <si>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</si>
  <si>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</si>
  <si>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</si>
  <si>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</si>
  <si>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</si>
  <si>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</si>
  <si>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</si>
  <si>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</si>
  <si>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</si>
  <si>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</si>
  <si>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</si>
  <si>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</si>
  <si>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</si>
  <si>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</si>
  <si>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</si>
  <si>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</si>
  <si>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</si>
  <si>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</si>
  <si>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</si>
  <si>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</si>
  <si>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</si>
  <si>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</si>
  <si>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</si>
  <si>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</si>
  <si>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</si>
  <si>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</si>
  <si>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</si>
  <si>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</si>
  <si>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</si>
  <si>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</si>
  <si>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</si>
  <si>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</si>
  <si>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</si>
  <si>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</si>
  <si>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</si>
  <si>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</si>
  <si>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</si>
  <si>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</si>
  <si>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</si>
  <si>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</si>
  <si>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</si>
  <si>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</si>
  <si>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</si>
  <si>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</si>
  <si>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</si>
  <si>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</si>
  <si>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</si>
  <si>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</si>
  <si>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</si>
  <si>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</si>
  <si>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</si>
  <si>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</si>
  <si>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</si>
  <si>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</si>
  <si>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</si>
  <si>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</si>
  <si>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</si>
  <si>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</si>
  <si>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</si>
  <si>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</si>
  <si>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</si>
  <si>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</si>
  <si>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</si>
  <si>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</si>
  <si>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</si>
  <si>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</si>
  <si>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</si>
  <si>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</si>
  <si>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</si>
  <si>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</si>
  <si>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</si>
  <si>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</si>
  <si>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</si>
  <si>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</si>
  <si>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</si>
  <si>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</si>
  <si>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</si>
  <si>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</si>
  <si>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</si>
  <si>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</si>
  <si>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</si>
  <si>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</si>
  <si>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</si>
  <si>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</si>
  <si>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</si>
  <si>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</si>
  <si>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</si>
  <si>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</si>
  <si>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</si>
  <si>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</si>
  <si>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</si>
  <si>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</si>
  <si>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</si>
  <si>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</si>
  <si>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</si>
  <si>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</si>
  <si>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</si>
  <si>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</si>
  <si>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</si>
  <si>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</si>
  <si>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</si>
  <si>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</si>
  <si>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</si>
  <si>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</si>
  <si>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</si>
  <si>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</si>
  <si>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</si>
  <si>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</si>
  <si>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</si>
  <si>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</si>
  <si>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</si>
  <si>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</si>
  <si>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</si>
  <si>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</si>
  <si>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</si>
  <si>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</si>
  <si>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</si>
  <si>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</si>
  <si>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</si>
  <si>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</si>
  <si>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</si>
  <si>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</si>
  <si>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</si>
  <si>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</si>
  <si>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</si>
  <si>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</si>
  <si>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</si>
  <si>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</si>
  <si>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</si>
  <si>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</si>
  <si>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</si>
  <si>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</si>
  <si>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</si>
  <si>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</si>
  <si>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</si>
  <si>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</si>
  <si>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</si>
  <si>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</si>
  <si>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</si>
  <si>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</si>
  <si>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</si>
  <si>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</si>
  <si>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</si>
  <si>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</si>
  <si>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</si>
  <si>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</si>
  <si>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</si>
  <si>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</si>
  <si>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</si>
  <si>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</si>
  <si>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</si>
  <si>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</si>
  <si>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</si>
  <si>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</si>
  <si>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</si>
  <si>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</si>
  <si>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</si>
  <si>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</si>
  <si>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</si>
  <si>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</si>
  <si>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</si>
  <si>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</si>
  <si>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</si>
  <si>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</si>
  <si>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</si>
  <si>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</si>
  <si>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</si>
  <si>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</si>
  <si>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</si>
  <si>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</si>
  <si>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</si>
  <si>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</si>
  <si>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</si>
  <si>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</si>
  <si>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</si>
  <si>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</si>
  <si>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</si>
  <si>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</si>
  <si>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</si>
  <si>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</si>
  <si>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</si>
  <si>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</si>
  <si>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</si>
  <si>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</si>
  <si>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</si>
  <si>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</si>
  <si>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</si>
  <si>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</si>
  <si>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</si>
  <si>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</si>
  <si>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</si>
  <si>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</si>
  <si>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</si>
  <si>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</si>
  <si>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</si>
  <si>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</si>
  <si>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</si>
  <si>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</si>
  <si>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</si>
  <si>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</si>
  <si>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</si>
  <si>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</si>
  <si>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</si>
  <si>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</si>
  <si>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</si>
  <si>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</si>
  <si>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</si>
  <si>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</si>
  <si>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</si>
  <si>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</si>
  <si>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</si>
  <si>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</si>
  <si>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</si>
  <si>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</si>
  <si>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</si>
  <si>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</si>
  <si>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</si>
  <si>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</si>
  <si>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</si>
  <si>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</si>
  <si>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</si>
  <si>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</si>
  <si>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</si>
  <si>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</si>
  <si>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</si>
  <si>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</si>
  <si>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</si>
  <si>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</si>
  <si>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</si>
  <si>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</si>
  <si>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</si>
  <si>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</si>
  <si>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</si>
  <si>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</si>
  <si>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</si>
  <si>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</si>
  <si>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</si>
  <si>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</si>
  <si>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</si>
  <si>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</si>
  <si>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</si>
  <si>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</si>
  <si>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</si>
  <si>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</si>
  <si>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</si>
  <si>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</si>
  <si>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</si>
  <si>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</si>
  <si>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</si>
  <si>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</si>
  <si>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</si>
  <si>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</si>
  <si>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</si>
  <si>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</si>
  <si>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</si>
  <si>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</si>
  <si>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</si>
  <si>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</si>
  <si>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</si>
  <si>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</si>
  <si>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</si>
  <si>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</si>
  <si>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</si>
  <si>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</si>
  <si>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</si>
  <si>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</si>
  <si>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</si>
  <si>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</si>
  <si>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</si>
  <si>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</si>
  <si>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</si>
  <si>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</si>
  <si>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</si>
  <si>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</si>
  <si>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</si>
  <si>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</si>
  <si>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</si>
  <si>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</si>
  <si>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</si>
  <si>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</si>
  <si>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</si>
  <si>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</si>
  <si>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</si>
  <si>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</si>
  <si>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</si>
  <si>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</si>
  <si>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</si>
  <si>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</si>
  <si>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</si>
  <si>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</si>
  <si>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</si>
  <si>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</si>
  <si>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</si>
  <si>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</si>
  <si>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</si>
  <si>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</si>
  <si>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</si>
  <si>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</si>
  <si>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</si>
  <si>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</si>
  <si>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</si>
  <si>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</si>
  <si>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</si>
  <si>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</si>
  <si>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</si>
  <si>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</si>
  <si>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</si>
  <si>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</si>
  <si>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</si>
  <si>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</si>
  <si>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</si>
  <si>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</si>
  <si>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</si>
  <si>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</si>
  <si>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</si>
  <si>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</si>
  <si>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</si>
  <si>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</si>
  <si>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</si>
  <si>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</si>
  <si>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</si>
  <si>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</si>
  <si>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</si>
  <si>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</si>
  <si>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</si>
  <si>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</si>
  <si>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</si>
  <si>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</si>
  <si>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</si>
  <si>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</si>
  <si>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</si>
  <si>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</si>
  <si>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</si>
  <si>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</si>
  <si>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</si>
  <si>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</si>
  <si>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</si>
  <si>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</si>
  <si>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</si>
  <si>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</si>
  <si>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</si>
  <si>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</si>
  <si>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</si>
  <si>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</si>
  <si>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</si>
  <si>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</si>
  <si>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</si>
  <si>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</si>
  <si>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</si>
  <si>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</si>
  <si>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</si>
  <si>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</si>
  <si>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</si>
  <si>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</si>
  <si>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</si>
  <si>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</si>
  <si>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</si>
  <si>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</si>
  <si>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</si>
  <si>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</si>
  <si>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</si>
  <si>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</si>
  <si>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</si>
  <si>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</si>
  <si>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</si>
  <si>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</si>
  <si>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</si>
  <si>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</si>
  <si>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</si>
  <si>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</si>
  <si>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</si>
  <si>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</si>
  <si>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</si>
  <si>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</si>
  <si>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</si>
  <si>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</si>
  <si>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</si>
  <si>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</si>
  <si>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</si>
  <si>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</si>
  <si>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</si>
  <si>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</si>
  <si>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</si>
  <si>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</si>
  <si>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</si>
  <si>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</si>
  <si>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</si>
  <si>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</si>
  <si>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</si>
  <si>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</si>
  <si>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</si>
  <si>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</si>
  <si>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</si>
  <si>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</si>
  <si>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</si>
  <si>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</si>
  <si>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</si>
  <si>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</si>
  <si>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</si>
  <si>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</si>
  <si>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</si>
  <si>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</si>
  <si>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</si>
  <si>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</si>
  <si>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</si>
  <si>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</si>
  <si>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</si>
  <si>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</si>
  <si>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</si>
  <si>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</si>
  <si>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</si>
  <si>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</si>
  <si>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</si>
  <si>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</si>
  <si>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</si>
  <si>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</si>
  <si>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</si>
  <si>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</si>
  <si>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</si>
  <si>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</si>
  <si>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</si>
  <si>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</si>
  <si>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</si>
  <si>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</si>
  <si>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</si>
  <si>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</si>
  <si>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</si>
  <si>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</si>
  <si>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</si>
  <si>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</si>
  <si>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</si>
  <si>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</si>
  <si>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</si>
  <si>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</si>
  <si>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</si>
  <si>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</si>
  <si>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</si>
  <si>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</si>
  <si>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</si>
  <si>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</si>
  <si>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</si>
  <si>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</si>
  <si>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</si>
  <si>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</si>
  <si>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</si>
  <si>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</si>
  <si>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</si>
  <si>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</si>
  <si>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</si>
  <si>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</si>
  <si>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</si>
  <si>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</si>
  <si>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</si>
  <si>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</si>
  <si>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</si>
  <si>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</si>
  <si>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</si>
  <si>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</si>
  <si>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</si>
  <si>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</si>
  <si>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</si>
  <si>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</si>
  <si>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</si>
  <si>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</si>
  <si>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</si>
  <si>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</si>
  <si>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</si>
  <si>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</si>
  <si>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</si>
  <si>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</si>
  <si>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</si>
  <si>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</si>
  <si>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</si>
  <si>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</si>
  <si>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</si>
  <si>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</si>
  <si>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</si>
  <si>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</si>
  <si>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</si>
  <si>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</si>
  <si>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</si>
  <si>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</si>
  <si>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</si>
  <si>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</si>
  <si>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</si>
  <si>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</si>
  <si>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</si>
  <si>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</si>
  <si>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</si>
  <si>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</si>
  <si>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</si>
  <si>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</si>
  <si>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</si>
  <si>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</si>
  <si>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</si>
  <si>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</si>
  <si>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</si>
  <si>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</si>
  <si>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</si>
  <si>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</si>
  <si>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</si>
  <si>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</si>
  <si>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</si>
  <si>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</si>
  <si>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</si>
  <si>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</si>
  <si>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</si>
  <si>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</si>
  <si>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</si>
  <si>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</si>
  <si>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</si>
  <si>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</si>
  <si>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</si>
  <si>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</si>
  <si>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</si>
  <si>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</si>
  <si>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</si>
  <si>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</si>
  <si>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</si>
  <si>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</si>
  <si>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</si>
  <si>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</si>
  <si>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</si>
  <si>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</si>
  <si>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</si>
  <si>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</si>
  <si>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</si>
  <si>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</si>
  <si>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</si>
  <si>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</si>
  <si>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</si>
  <si>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</si>
  <si>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</si>
  <si>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</si>
  <si>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</si>
  <si>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</si>
  <si>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</si>
  <si>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</si>
  <si>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</si>
  <si>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</si>
  <si>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</si>
  <si>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</si>
  <si>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</si>
  <si>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</si>
  <si>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</si>
  <si>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</si>
  <si>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</si>
  <si>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</si>
  <si>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</si>
  <si>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</si>
  <si>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</si>
  <si>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</si>
  <si>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</si>
  <si>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</si>
  <si>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</si>
  <si>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</si>
  <si>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</si>
  <si>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</si>
  <si>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</si>
  <si>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</si>
  <si>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</si>
  <si>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</si>
  <si>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</si>
  <si>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</si>
  <si>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</si>
  <si>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</si>
  <si>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</si>
  <si>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</si>
  <si>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</si>
  <si>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</si>
  <si>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</si>
  <si>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</si>
  <si>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</si>
  <si>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</si>
  <si>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</si>
  <si>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</si>
  <si>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</si>
  <si>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</si>
  <si>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</si>
  <si>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</si>
  <si>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</si>
  <si>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</si>
  <si>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</si>
  <si>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</si>
  <si>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</si>
  <si>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</si>
  <si>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</si>
  <si>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</si>
  <si>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</si>
  <si>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</si>
  <si>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</si>
  <si>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</si>
  <si>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</si>
  <si>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</si>
  <si>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</si>
  <si>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</si>
  <si>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</si>
  <si>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</si>
  <si>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</si>
  <si>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</si>
  <si>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</si>
  <si>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</si>
  <si>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</si>
  <si>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</si>
  <si>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</si>
  <si>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</si>
  <si>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</si>
  <si>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</si>
  <si>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</si>
  <si>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</si>
  <si>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</si>
  <si>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</si>
  <si>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</si>
  <si>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</si>
  <si>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</si>
  <si>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</si>
  <si>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</si>
  <si>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</si>
  <si>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</si>
  <si>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</si>
  <si>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</si>
  <si>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</si>
  <si>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</si>
  <si>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</si>
  <si>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</si>
  <si>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</si>
  <si>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</si>
  <si>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</si>
  <si>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</si>
  <si>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</si>
  <si>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</si>
  <si>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</si>
  <si>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</si>
  <si>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</si>
  <si>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</si>
  <si>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</si>
  <si>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</si>
  <si>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</si>
  <si>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</si>
  <si>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</si>
  <si>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</si>
  <si>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</si>
  <si>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</si>
  <si>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</si>
  <si>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</si>
  <si>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</si>
  <si>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</si>
  <si>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</si>
  <si>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</si>
  <si>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</si>
  <si>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</si>
  <si>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</si>
  <si>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</si>
  <si>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</si>
  <si>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</si>
  <si>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</si>
  <si>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</si>
  <si>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</si>
  <si>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</si>
  <si>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</si>
  <si>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</si>
  <si>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</si>
  <si>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</si>
  <si>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</si>
  <si>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</si>
  <si>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</si>
  <si>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</si>
  <si>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</si>
  <si>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</si>
  <si>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</si>
  <si>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</si>
  <si>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</si>
  <si>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</si>
  <si>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</si>
  <si>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</si>
  <si>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</si>
  <si>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</si>
  <si>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</si>
  <si>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</si>
  <si>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</si>
  <si>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</si>
  <si>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</si>
  <si>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</si>
  <si>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</si>
  <si>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</si>
  <si>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</si>
  <si>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</si>
  <si>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</si>
  <si>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</si>
  <si>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</si>
  <si>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</si>
  <si>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</si>
  <si>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</si>
  <si>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</si>
  <si>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</si>
  <si>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</si>
  <si>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</si>
  <si>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</si>
  <si>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</si>
  <si>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</si>
  <si>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</si>
  <si>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</si>
  <si>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</si>
  <si>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</si>
  <si>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</si>
  <si>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</si>
  <si>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</si>
  <si>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</si>
  <si>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</si>
  <si>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</si>
  <si>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</si>
  <si>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</si>
  <si>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</si>
  <si>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</si>
  <si>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</si>
  <si>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</si>
  <si>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</si>
  <si>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</si>
  <si>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</si>
  <si>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</si>
  <si>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</si>
  <si>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</si>
  <si>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</si>
  <si>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</si>
  <si>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</si>
  <si>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</si>
  <si>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</si>
  <si>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</si>
  <si>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</si>
  <si>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</si>
  <si>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</si>
  <si>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</si>
  <si>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</si>
  <si>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</si>
  <si>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</si>
  <si>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</si>
  <si>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</si>
  <si>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</si>
  <si>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</si>
  <si>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</si>
  <si>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</si>
  <si>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</si>
  <si>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</si>
  <si>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</si>
  <si>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</si>
  <si>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</si>
  <si>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</si>
  <si>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</si>
  <si>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</si>
  <si>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</si>
  <si>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</si>
  <si>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</si>
  <si>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</si>
  <si>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</si>
  <si>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</si>
  <si>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</si>
  <si>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</si>
  <si>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</si>
  <si>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</si>
  <si>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</si>
  <si>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</si>
  <si>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</si>
  <si>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</si>
  <si>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</si>
  <si>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</si>
  <si>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</si>
  <si>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</si>
  <si>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</si>
  <si>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</si>
  <si>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</si>
  <si>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</si>
  <si>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</si>
  <si>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</si>
  <si>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</si>
  <si>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</si>
  <si>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</si>
  <si>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</si>
  <si>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</si>
  <si>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</si>
  <si>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</si>
  <si>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</si>
  <si>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</si>
  <si>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</si>
  <si>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</si>
  <si>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</si>
  <si>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</si>
  <si>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</si>
  <si>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</si>
  <si>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</si>
  <si>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</si>
  <si>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</si>
  <si>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</si>
  <si>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</si>
  <si>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</si>
  <si>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</si>
  <si>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</si>
  <si>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</si>
  <si>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</si>
  <si>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</si>
  <si>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</si>
  <si>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</si>
  <si>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</si>
  <si>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</si>
  <si>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</si>
  <si>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</si>
  <si>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</si>
  <si>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</si>
  <si>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</si>
  <si>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</si>
  <si>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</si>
  <si>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</si>
  <si>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</si>
  <si>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</si>
  <si>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</si>
  <si>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</si>
  <si>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</si>
  <si>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</si>
  <si>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</si>
  <si>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</si>
  <si>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</si>
  <si>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</si>
  <si>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</si>
  <si>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</si>
  <si>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</si>
  <si>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</si>
  <si>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</si>
  <si>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</si>
  <si>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</si>
  <si>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</si>
  <si>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</si>
  <si>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</si>
  <si>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</si>
  <si>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</si>
  <si>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</si>
  <si>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</si>
  <si>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</si>
  <si>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</si>
  <si>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</si>
  <si>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</si>
  <si>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</si>
  <si>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</si>
  <si>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</si>
  <si>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</si>
  <si>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</si>
  <si>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</si>
  <si>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</si>
  <si>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</si>
  <si>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</si>
  <si>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</si>
  <si>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</si>
  <si>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</si>
  <si>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</si>
  <si>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</si>
  <si>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</si>
  <si>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</si>
  <si>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</si>
  <si>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</si>
  <si>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</si>
  <si>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</si>
  <si>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</si>
  <si>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</si>
  <si>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</si>
  <si>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</si>
  <si>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</si>
  <si>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</si>
  <si>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</si>
  <si>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</si>
  <si>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</si>
  <si>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</si>
  <si>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</si>
  <si>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</si>
  <si>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</si>
  <si>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</si>
  <si>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</si>
  <si>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</si>
  <si>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</si>
  <si>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</si>
  <si>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</si>
  <si>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</si>
  <si>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</si>
  <si>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</si>
  <si>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</si>
  <si>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</si>
  <si>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</si>
  <si>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</si>
  <si>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</si>
  <si>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</si>
  <si>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</si>
  <si>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</si>
  <si>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</si>
  <si>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</si>
  <si>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</si>
  <si>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</si>
  <si>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</si>
  <si>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</si>
  <si>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</si>
  <si>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</si>
  <si>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</si>
  <si>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</si>
  <si>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</si>
  <si>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</si>
  <si>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</si>
  <si>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</si>
  <si>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</si>
  <si>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</si>
  <si>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</si>
  <si>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</si>
  <si>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</si>
  <si>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</si>
  <si>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</si>
  <si>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</si>
  <si>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</si>
  <si>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</si>
  <si>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</si>
  <si>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</si>
  <si>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</si>
  <si>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</si>
  <si>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</si>
  <si>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</si>
  <si>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</si>
  <si>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</si>
  <si>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</si>
  <si>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</si>
  <si>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</si>
  <si>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</si>
  <si>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</si>
  <si>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</si>
  <si>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</si>
  <si>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</si>
  <si>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</si>
  <si>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</si>
  <si>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</si>
  <si>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</si>
  <si>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</si>
  <si>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</si>
  <si>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</si>
  <si>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</si>
  <si>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</si>
  <si>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</si>
  <si>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</si>
  <si>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</si>
  <si>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</si>
  <si>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</si>
  <si>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</si>
  <si>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</si>
  <si>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</si>
  <si>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</si>
  <si>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</si>
  <si>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</si>
  <si>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</si>
  <si>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</si>
  <si>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</si>
  <si>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</si>
  <si>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</si>
  <si>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</si>
  <si>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</si>
  <si>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</si>
  <si>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</si>
  <si>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</si>
  <si>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</si>
  <si>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</si>
  <si>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</si>
  <si>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</si>
  <si>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</si>
  <si>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</si>
  <si>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</si>
  <si>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</si>
  <si>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</si>
  <si>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</si>
  <si>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</si>
  <si>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</si>
  <si>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</si>
  <si>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</si>
  <si>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</si>
  <si>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</si>
  <si>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</si>
  <si>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</si>
  <si>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</si>
  <si>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</si>
  <si>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</si>
  <si>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</si>
  <si>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</si>
  <si>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</si>
  <si>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</si>
  <si>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</si>
  <si>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</si>
  <si>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</si>
  <si>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</si>
  <si>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</si>
  <si>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</si>
  <si>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</si>
  <si>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</si>
  <si>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</si>
  <si>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</si>
  <si>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</si>
  <si>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</si>
  <si>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</si>
  <si>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</si>
  <si>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</si>
  <si>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</si>
  <si>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</si>
  <si>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</si>
  <si>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</si>
  <si>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</si>
  <si>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</si>
  <si>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</si>
  <si>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</si>
  <si>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</si>
  <si>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</si>
  <si>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</si>
  <si>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</si>
  <si>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</si>
  <si>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</si>
  <si>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</si>
  <si>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</si>
  <si>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</si>
  <si>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</si>
  <si>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</si>
  <si>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</si>
  <si>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</si>
  <si>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</si>
  <si>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</si>
  <si>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</si>
  <si>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</si>
  <si>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</si>
  <si>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</si>
  <si>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</si>
  <si>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</si>
  <si>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</si>
  <si>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</si>
  <si>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</si>
  <si>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</si>
  <si>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</si>
  <si>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</si>
  <si>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</si>
  <si>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</si>
  <si>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</si>
  <si>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</si>
  <si>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</si>
  <si>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</si>
  <si>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</si>
  <si>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</si>
  <si>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</si>
  <si>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</si>
  <si>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</si>
  <si>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</si>
  <si>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</si>
  <si>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</si>
  <si>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</si>
  <si>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</si>
  <si>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</si>
  <si>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</si>
  <si>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</si>
  <si>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</si>
  <si>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</si>
  <si>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</si>
  <si>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</si>
  <si>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</si>
  <si>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</si>
  <si>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</si>
  <si>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</si>
  <si>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</si>
  <si>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</si>
  <si>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</si>
  <si>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</si>
  <si>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</si>
  <si>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</si>
  <si>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</si>
  <si>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</si>
  <si>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</si>
  <si>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</si>
  <si>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</si>
  <si>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</si>
  <si>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</si>
  <si>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</si>
  <si>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</si>
  <si>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</si>
  <si>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</si>
  <si>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</si>
  <si>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</si>
  <si>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</si>
  <si>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</si>
  <si>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</si>
  <si>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</si>
  <si>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</si>
  <si>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</si>
  <si>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</si>
  <si>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</si>
  <si>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</si>
  <si>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</si>
  <si>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</si>
  <si>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</si>
  <si>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</si>
  <si>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</si>
  <si>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</si>
  <si>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</si>
  <si>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</si>
  <si>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</si>
  <si>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</si>
  <si>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</si>
  <si>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</si>
  <si>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</si>
  <si>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</si>
  <si>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</si>
  <si>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</si>
  <si>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</si>
  <si>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</si>
  <si>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</si>
  <si>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</si>
  <si>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</si>
  <si>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</si>
  <si>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</si>
  <si>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</si>
  <si>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</si>
  <si>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</si>
  <si>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</si>
  <si>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</si>
  <si>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</si>
  <si>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</si>
  <si>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</si>
  <si>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</si>
  <si>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</si>
  <si>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</si>
  <si>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</si>
  <si>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</si>
  <si>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</si>
  <si>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</si>
  <si>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</si>
  <si>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</si>
  <si>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</si>
  <si>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</si>
  <si>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</si>
  <si>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</si>
  <si>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</si>
  <si>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</si>
  <si>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</si>
  <si>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</si>
  <si>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</si>
  <si>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</si>
  <si>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</si>
  <si>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</si>
  <si>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</si>
  <si>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</si>
  <si>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</si>
  <si>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</si>
  <si>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</si>
  <si>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</si>
  <si>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</si>
  <si>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</si>
  <si>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</si>
  <si>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</si>
  <si>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</si>
  <si>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</si>
  <si>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</si>
  <si>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</si>
  <si>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</si>
  <si>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</si>
  <si>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</si>
  <si>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</si>
  <si>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</si>
  <si>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</si>
  <si>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</si>
  <si>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</si>
  <si>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</si>
  <si>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</si>
  <si>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</si>
  <si>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</si>
  <si>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</si>
  <si>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</si>
  <si>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</si>
  <si>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</si>
  <si>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</si>
  <si>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</si>
  <si>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</si>
  <si>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</si>
  <si>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</si>
  <si>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</si>
  <si>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</si>
  <si>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</si>
  <si>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</si>
  <si>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</si>
  <si>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</si>
  <si>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</si>
  <si>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</si>
  <si>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</si>
  <si>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</si>
  <si>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</si>
  <si>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</si>
  <si>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</si>
  <si>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</si>
  <si>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</si>
  <si>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</si>
  <si>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</si>
  <si>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</si>
  <si>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</si>
  <si>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</si>
  <si>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</si>
  <si>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</si>
  <si>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</si>
  <si>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</si>
  <si>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</si>
  <si>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</si>
  <si>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</si>
  <si>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</si>
  <si>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</si>
  <si>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</si>
  <si>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</si>
  <si>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</si>
  <si>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</si>
  <si>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</si>
  <si>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</si>
  <si>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</si>
  <si>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</si>
  <si>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</si>
  <si>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</si>
  <si>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</si>
  <si>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</si>
  <si>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</si>
  <si>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</si>
  <si>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</si>
  <si>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</si>
  <si>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</si>
  <si>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</si>
  <si>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</si>
  <si>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</si>
  <si>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</si>
  <si>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</si>
  <si>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</si>
  <si>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</si>
  <si>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</si>
  <si>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</si>
  <si>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</si>
  <si>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</si>
  <si>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</si>
  <si>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</si>
  <si>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</si>
  <si>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</si>
  <si>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</si>
  <si>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</si>
  <si>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</si>
  <si>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</si>
  <si>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</si>
  <si>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</si>
  <si>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</si>
  <si>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</si>
  <si>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</si>
  <si>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</si>
  <si>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</si>
  <si>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</si>
  <si>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</si>
  <si>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</si>
  <si>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</si>
  <si>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</si>
  <si>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</si>
  <si>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</si>
  <si>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</si>
  <si>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</si>
  <si>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</si>
  <si>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</si>
  <si>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</si>
  <si>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</si>
  <si>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</si>
  <si>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</si>
  <si>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</si>
  <si>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</si>
  <si>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</si>
  <si>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</si>
  <si>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</si>
  <si>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</si>
  <si>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</si>
  <si>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</si>
  <si>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</si>
  <si>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</si>
  <si>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</si>
  <si>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</si>
  <si>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</si>
  <si>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</si>
  <si>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</si>
  <si>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</si>
  <si>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</si>
  <si>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</si>
  <si>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</si>
  <si>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</si>
  <si>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</si>
  <si>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</si>
  <si>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</si>
  <si>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</si>
  <si>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</si>
  <si>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</si>
  <si>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</si>
  <si>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</si>
  <si>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</si>
  <si>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</si>
  <si>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</si>
  <si>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</si>
  <si>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</si>
  <si>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</si>
  <si>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</si>
  <si>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</si>
  <si>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</si>
  <si>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</si>
  <si>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</si>
  <si>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</si>
  <si>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</si>
  <si>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</si>
  <si>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</si>
  <si>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</si>
  <si>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</si>
  <si>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</si>
  <si>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</si>
  <si>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</si>
  <si>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</si>
  <si>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</si>
  <si>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</si>
  <si>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</si>
  <si>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</si>
  <si>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</si>
  <si>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</si>
  <si>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</si>
  <si>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</si>
  <si>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</si>
  <si>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</si>
  <si>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</si>
  <si>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</si>
  <si>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</si>
  <si>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</si>
  <si>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</si>
  <si>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</si>
  <si>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</si>
  <si>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</si>
  <si>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</si>
  <si>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</si>
  <si>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</si>
  <si>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</si>
  <si>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</si>
  <si>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</si>
  <si>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</si>
  <si>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</si>
  <si>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</si>
  <si>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</si>
  <si>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</si>
  <si>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</si>
  <si>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</si>
  <si>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</si>
  <si>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</si>
  <si>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</si>
  <si>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</si>
  <si>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</si>
  <si>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</si>
  <si>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</si>
  <si>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</si>
  <si>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</si>
  <si>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</si>
  <si>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</si>
  <si>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</si>
  <si>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</si>
  <si>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</si>
  <si>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</si>
  <si>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</si>
  <si>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</si>
  <si>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</si>
  <si>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</si>
  <si>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</si>
  <si>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</si>
  <si>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</si>
  <si>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</si>
  <si>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</si>
  <si>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</si>
  <si>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</si>
  <si>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</si>
  <si>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</si>
  <si>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</si>
  <si>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</si>
  <si>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</si>
  <si>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</si>
  <si>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</si>
  <si>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</si>
  <si>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</si>
  <si>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</si>
  <si>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</si>
  <si>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</si>
  <si>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</si>
  <si>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</si>
  <si>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</si>
  <si>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</si>
  <si>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</si>
  <si>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</si>
  <si>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</si>
  <si>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</si>
  <si>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</si>
  <si>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</si>
  <si>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</si>
  <si>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</si>
  <si>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</si>
  <si>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</si>
  <si>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</si>
  <si>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</si>
  <si>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</si>
  <si>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</si>
  <si>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</si>
  <si>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</si>
  <si>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</si>
  <si>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</si>
  <si>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</si>
  <si>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</si>
  <si>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</si>
  <si>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</si>
  <si>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</si>
  <si>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</si>
  <si>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</si>
  <si>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</si>
  <si>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</si>
  <si>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</si>
  <si>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</si>
  <si>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</si>
  <si>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</si>
  <si>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</si>
  <si>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</si>
  <si>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</si>
  <si>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</si>
  <si>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</si>
  <si>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</si>
  <si>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</si>
  <si>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</si>
  <si>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</si>
  <si>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</si>
  <si>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</si>
  <si>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</si>
  <si>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</si>
  <si>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</si>
  <si>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</si>
  <si>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</si>
  <si>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</si>
  <si>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</si>
  <si>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</si>
  <si>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</si>
  <si>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</si>
  <si>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</si>
  <si>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</si>
  <si>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</si>
  <si>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</si>
  <si>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</si>
  <si>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</si>
  <si>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</si>
  <si>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</si>
  <si>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</si>
  <si>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</si>
  <si>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</si>
  <si>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</si>
  <si>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</si>
  <si>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</si>
  <si>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</si>
  <si>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</si>
  <si>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</si>
  <si>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</si>
  <si>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</si>
  <si>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</si>
  <si>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</si>
  <si>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</si>
  <si>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</si>
  <si>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</si>
  <si>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</si>
  <si>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</si>
  <si>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</si>
  <si>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</si>
  <si>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</si>
  <si>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</si>
  <si>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</si>
  <si>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</si>
  <si>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</si>
  <si>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</si>
  <si>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</si>
  <si>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</si>
  <si>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</si>
  <si>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</si>
  <si>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</si>
  <si>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</si>
  <si>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</si>
  <si>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</si>
  <si>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</si>
  <si>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</si>
  <si>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</si>
  <si>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</si>
  <si>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</si>
  <si>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</si>
  <si>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</si>
  <si>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</si>
  <si>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</si>
  <si>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</si>
  <si>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</si>
  <si>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</si>
  <si>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</si>
  <si>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</si>
  <si>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</si>
  <si>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</si>
  <si>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</si>
  <si>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</si>
  <si>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</si>
  <si>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</si>
  <si>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</si>
  <si>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</si>
  <si>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</si>
  <si>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</si>
  <si>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</si>
  <si>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</si>
  <si>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</si>
  <si>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</si>
  <si>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</si>
  <si>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</si>
  <si>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</si>
  <si>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</si>
  <si>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</si>
  <si>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</si>
  <si>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</si>
  <si>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</si>
  <si>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</si>
  <si>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</si>
  <si>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</si>
  <si>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</si>
  <si>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</si>
  <si>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</si>
  <si>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</si>
  <si>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</si>
  <si>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</si>
  <si>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</si>
  <si>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</si>
  <si>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</si>
  <si>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</si>
  <si>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</si>
  <si>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</si>
  <si>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</si>
  <si>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</si>
  <si>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</si>
  <si>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</si>
  <si>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</si>
  <si>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</si>
  <si>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</si>
  <si>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</si>
  <si>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</si>
  <si>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</si>
  <si>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</si>
  <si>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</si>
  <si>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</si>
  <si>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</si>
  <si>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</si>
  <si>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</si>
  <si>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</si>
  <si>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</si>
  <si>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</si>
  <si>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</si>
  <si>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</si>
  <si>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</si>
  <si>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</si>
  <si>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</si>
  <si>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</si>
  <si>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</si>
  <si>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</si>
  <si>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</si>
  <si>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</si>
  <si>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</si>
  <si>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</si>
  <si>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</si>
  <si>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</si>
  <si>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</si>
  <si>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</si>
  <si>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</si>
  <si>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</si>
  <si>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</si>
  <si>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</si>
  <si>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</si>
  <si>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</si>
  <si>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</si>
  <si>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</si>
  <si>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</si>
  <si>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</si>
  <si>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</si>
  <si>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</si>
  <si>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</si>
  <si>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</si>
  <si>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</si>
  <si>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</si>
  <si>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</si>
  <si>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</si>
  <si>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</si>
  <si>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</si>
  <si>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</si>
  <si>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</si>
  <si>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</si>
  <si>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</si>
  <si>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</si>
  <si>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</si>
  <si>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</si>
  <si>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</si>
  <si>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</si>
  <si>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</si>
  <si>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</si>
  <si>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</si>
  <si>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</si>
  <si>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</si>
  <si>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</si>
  <si>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</si>
  <si>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</si>
  <si>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</si>
  <si>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</si>
  <si>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</si>
  <si>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</si>
  <si>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</si>
  <si>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</si>
  <si>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</si>
  <si>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</si>
  <si>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</si>
  <si>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</si>
  <si>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</si>
  <si>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</si>
  <si>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</si>
  <si>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</si>
  <si>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</si>
  <si>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</si>
  <si>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</si>
  <si>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</si>
  <si>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</si>
  <si>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</si>
  <si>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</si>
  <si>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</si>
  <si>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</si>
  <si>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</si>
  <si>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</si>
  <si>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</si>
  <si>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</si>
  <si>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</si>
  <si>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</si>
  <si>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</si>
  <si>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</si>
  <si>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</si>
  <si>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</si>
  <si>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</si>
  <si>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</si>
  <si>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</si>
  <si>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</si>
  <si>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</si>
  <si>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</si>
  <si>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</si>
  <si>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</si>
  <si>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</si>
  <si>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</si>
  <si>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</si>
  <si>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</si>
  <si>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</si>
  <si>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</si>
  <si>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</si>
  <si>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</si>
  <si>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</si>
  <si>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</si>
  <si>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</si>
  <si>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</si>
  <si>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</si>
  <si>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</si>
  <si>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</si>
  <si>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</si>
  <si>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</si>
  <si>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</si>
  <si>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</si>
  <si>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</si>
  <si>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</si>
  <si>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</si>
  <si>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</si>
  <si>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</si>
  <si>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</si>
  <si>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</si>
  <si>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</si>
  <si>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</si>
  <si>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</si>
  <si>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</si>
  <si>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</si>
  <si>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</si>
  <si>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</si>
  <si>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</si>
  <si>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</si>
  <si>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</si>
  <si>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</si>
  <si>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</si>
  <si>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</si>
  <si>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</si>
  <si>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</si>
  <si>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</si>
  <si>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</si>
  <si>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</si>
  <si>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</si>
  <si>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</si>
  <si>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</si>
  <si>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</si>
  <si>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</si>
  <si>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</si>
  <si>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</si>
  <si>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</si>
  <si>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</si>
  <si>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</si>
  <si>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</si>
  <si>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</si>
  <si>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</si>
  <si>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</si>
  <si>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</si>
  <si>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</si>
  <si>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</si>
  <si>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</si>
  <si>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</si>
  <si>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</si>
  <si>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</si>
  <si>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</si>
  <si>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</si>
  <si>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</si>
  <si>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</si>
  <si>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</si>
  <si>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</si>
  <si>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</si>
  <si>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</si>
  <si>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</si>
  <si>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</si>
  <si>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</si>
  <si>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</si>
  <si>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</si>
  <si>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</si>
  <si>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</si>
  <si>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</si>
  <si>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</si>
  <si>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</si>
  <si>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</si>
  <si>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</si>
  <si>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</si>
  <si>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</si>
  <si>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</si>
  <si>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</si>
  <si>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</si>
  <si>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</si>
  <si>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</si>
  <si>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</si>
  <si>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</si>
  <si>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</si>
  <si>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</si>
  <si>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</si>
  <si>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</si>
  <si>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</si>
  <si>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</si>
  <si>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</si>
  <si>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</si>
  <si>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</si>
  <si>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</si>
  <si>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</si>
  <si>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</si>
  <si>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</si>
  <si>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</si>
  <si>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</si>
  <si>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</si>
  <si>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</si>
  <si>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</si>
  <si>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</si>
  <si>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</si>
  <si>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</si>
  <si>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</si>
  <si>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</si>
  <si>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</si>
  <si>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</si>
  <si>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</si>
  <si>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</si>
  <si>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</si>
  <si>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</si>
  <si>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</si>
  <si>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</si>
  <si>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</si>
  <si>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</si>
  <si>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</si>
  <si>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</si>
  <si>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</si>
  <si>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</si>
  <si>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</si>
  <si>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</si>
  <si>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</si>
  <si>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</si>
  <si>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</si>
  <si>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</si>
  <si>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</si>
  <si>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</si>
  <si>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</si>
  <si>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</si>
  <si>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</si>
  <si>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</si>
  <si>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</si>
  <si>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</si>
  <si>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</si>
  <si>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</si>
  <si>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</si>
  <si>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</si>
  <si>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</si>
  <si>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</si>
  <si>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</si>
  <si>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</si>
  <si>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</si>
  <si>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</si>
  <si>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</si>
  <si>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</si>
  <si>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</si>
  <si>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</si>
  <si>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</si>
  <si>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</si>
  <si>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</si>
  <si>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</si>
  <si>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</si>
  <si>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</si>
  <si>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</si>
  <si>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</si>
  <si>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</si>
  <si>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</si>
  <si>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</si>
  <si>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</si>
  <si>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</si>
  <si>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</si>
  <si>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</si>
  <si>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</si>
  <si>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</si>
  <si>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</si>
  <si>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</si>
  <si>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</si>
  <si>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</si>
  <si>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</si>
  <si>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</si>
  <si>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</si>
  <si>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</si>
  <si>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</si>
  <si>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</si>
  <si>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</si>
  <si>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</si>
  <si>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</si>
  <si>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</si>
  <si>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</si>
  <si>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</si>
  <si>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</si>
  <si>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</si>
  <si>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</si>
  <si>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</si>
  <si>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</si>
  <si>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</si>
  <si>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</si>
  <si>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</si>
  <si>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</si>
  <si>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</si>
  <si>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</si>
  <si>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</si>
  <si>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</si>
  <si>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</si>
  <si>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</si>
  <si>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</si>
  <si>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</si>
  <si>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</si>
  <si>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</si>
  <si>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</si>
  <si>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</si>
  <si>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</si>
  <si>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</si>
  <si>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</si>
  <si>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</si>
  <si>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</si>
  <si>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</si>
  <si>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</si>
  <si>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</si>
  <si>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</si>
  <si>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</si>
  <si>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</si>
  <si>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</si>
  <si>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</si>
  <si>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</si>
  <si>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</si>
  <si>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</si>
  <si>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</si>
  <si>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</si>
  <si>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</si>
  <si>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</si>
  <si>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</si>
  <si>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</si>
  <si>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</si>
  <si>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</si>
  <si>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</si>
  <si>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</si>
  <si>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</si>
  <si>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</si>
  <si>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</si>
  <si>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</si>
  <si>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</si>
  <si>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</si>
  <si>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</si>
  <si>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</si>
  <si>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</si>
  <si>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</si>
  <si>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</si>
  <si>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</si>
  <si>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</si>
  <si>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</si>
  <si>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</si>
  <si>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</si>
  <si>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</si>
  <si>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</si>
  <si>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</si>
  <si>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</si>
  <si>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</si>
  <si>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</si>
  <si>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</si>
  <si>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</si>
  <si>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</si>
  <si>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</si>
  <si>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</si>
  <si>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</si>
  <si>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</si>
  <si>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</si>
  <si>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</si>
  <si>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</si>
  <si>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</si>
  <si>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</si>
  <si>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</si>
  <si>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</si>
  <si>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</si>
  <si>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</si>
  <si>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</si>
  <si>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</si>
  <si>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</si>
  <si>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</si>
  <si>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</si>
  <si>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</si>
  <si>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</si>
  <si>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</si>
  <si>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</si>
  <si>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</si>
  <si>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</si>
  <si>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</si>
  <si>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</si>
  <si>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</si>
  <si>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</si>
  <si>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</si>
  <si>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</si>
  <si>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</si>
  <si>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</si>
  <si>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</si>
  <si>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</si>
  <si>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</si>
  <si>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</si>
  <si>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</si>
  <si>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</si>
  <si>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</si>
  <si>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</si>
  <si>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</si>
  <si>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</si>
  <si>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</si>
  <si>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</si>
  <si>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</si>
  <si>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</si>
  <si>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</si>
  <si>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</si>
  <si>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</si>
  <si>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</si>
  <si>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</si>
  <si>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</si>
  <si>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</si>
  <si>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</si>
  <si>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</si>
  <si>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</si>
  <si>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</si>
  <si>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</si>
  <si>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</si>
  <si>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</si>
  <si>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</si>
  <si>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</si>
  <si>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</si>
  <si>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</si>
  <si>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</si>
  <si>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</si>
  <si>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</si>
  <si>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</si>
  <si>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</si>
  <si>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</si>
  <si>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</si>
  <si>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</si>
  <si>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</si>
  <si>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</si>
  <si>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</si>
  <si>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</si>
  <si>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</si>
  <si>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</si>
  <si>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</si>
  <si>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</si>
  <si>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</si>
  <si>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</si>
  <si>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</si>
  <si>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</si>
  <si>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</si>
  <si>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</si>
  <si>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</si>
  <si>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</si>
  <si>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</si>
  <si>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</si>
  <si>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</si>
  <si>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</si>
  <si>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</si>
  <si>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</si>
  <si>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</si>
  <si>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</si>
  <si>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</si>
  <si>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</si>
  <si>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</si>
  <si>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</si>
  <si>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</si>
  <si>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</si>
  <si>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</si>
  <si>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</si>
  <si>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</si>
  <si>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</si>
  <si>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</si>
  <si>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</si>
  <si>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</si>
  <si>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</si>
  <si>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</si>
  <si>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</si>
  <si>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</si>
  <si>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</si>
  <si>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</si>
  <si>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</si>
  <si>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</si>
  <si>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</si>
  <si>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</si>
  <si>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</si>
  <si>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</si>
  <si>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</si>
  <si>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</si>
  <si>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</si>
  <si>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</si>
  <si>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</si>
  <si>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</si>
  <si>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</si>
  <si>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</si>
  <si>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</si>
  <si>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</si>
  <si>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</si>
  <si>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</si>
  <si>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</si>
  <si>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</si>
  <si>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</si>
  <si>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</si>
  <si>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</si>
  <si>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</si>
  <si>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</si>
  <si>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</si>
  <si>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</si>
  <si>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</si>
  <si>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</si>
  <si>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</si>
  <si>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</si>
  <si>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</si>
  <si>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</si>
  <si>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</si>
  <si>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</si>
  <si>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</si>
  <si>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</si>
  <si>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</si>
  <si>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</si>
  <si>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</si>
  <si>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</si>
  <si>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</si>
  <si>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</si>
  <si>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</si>
  <si>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</si>
  <si>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</si>
  <si>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</si>
  <si>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</si>
  <si>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</si>
  <si>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</si>
  <si>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</si>
  <si>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</si>
  <si>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</si>
  <si>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</si>
  <si>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</si>
  <si>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</si>
  <si>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</si>
  <si>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</si>
  <si>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</si>
  <si>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</si>
  <si>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</si>
  <si>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</si>
  <si>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</si>
  <si>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</si>
  <si>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</si>
  <si>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</si>
  <si>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</si>
  <si>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</si>
  <si>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</si>
  <si>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</si>
  <si>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</si>
  <si>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</si>
  <si>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</si>
  <si>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</si>
  <si>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</si>
  <si>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</si>
  <si>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</si>
  <si>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</si>
  <si>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</si>
  <si>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</si>
  <si>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</si>
  <si>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</si>
  <si>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</si>
  <si>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</si>
  <si>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</si>
  <si>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</si>
  <si>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</si>
  <si>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</si>
  <si>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</si>
  <si>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</si>
  <si>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</si>
  <si>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</si>
  <si>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</si>
  <si>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</si>
  <si>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</si>
  <si>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</si>
  <si>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</si>
  <si>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</si>
  <si>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</si>
  <si>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</si>
  <si>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</si>
  <si>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</si>
  <si>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</si>
  <si>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</si>
  <si>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</si>
  <si>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</si>
  <si>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</si>
  <si>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</si>
  <si>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</si>
  <si>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</si>
  <si>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</si>
  <si>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</si>
  <si>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</si>
  <si>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</si>
  <si>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</si>
  <si>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</si>
  <si>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</si>
  <si>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</si>
  <si>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</si>
  <si>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</si>
  <si>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</si>
  <si>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</si>
  <si>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</si>
  <si>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</si>
  <si>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</si>
  <si>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</si>
  <si>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</si>
  <si>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</si>
  <si>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</si>
  <si>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</si>
  <si>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</si>
  <si>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</si>
  <si>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</si>
  <si>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</si>
  <si>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</si>
  <si>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</si>
  <si>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</si>
  <si>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</si>
  <si>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</si>
  <si>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</si>
  <si>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</si>
  <si>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</si>
  <si>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</si>
  <si>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</si>
  <si>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</si>
  <si>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</si>
  <si>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</si>
  <si>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</si>
  <si>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</si>
  <si>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</si>
  <si>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</si>
  <si>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</si>
  <si>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</si>
  <si>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</si>
  <si>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</si>
  <si>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</si>
  <si>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</si>
  <si>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</si>
  <si>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</si>
  <si>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</si>
  <si>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</si>
  <si>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</si>
  <si>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</si>
  <si>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</si>
  <si>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</si>
  <si>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</si>
  <si>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</si>
  <si>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</si>
  <si>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</si>
  <si>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</si>
  <si>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</si>
  <si>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</si>
  <si>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</si>
  <si>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</si>
  <si>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</si>
  <si>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</si>
  <si>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</si>
  <si>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</si>
  <si>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</si>
  <si>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</si>
  <si>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</si>
  <si>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</si>
  <si>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</si>
  <si>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</si>
  <si>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</si>
  <si>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</si>
  <si>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</si>
  <si>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</si>
  <si>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</si>
  <si>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</si>
  <si>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</si>
  <si>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</si>
  <si>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</si>
  <si>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</si>
  <si>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</si>
  <si>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</si>
  <si>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</si>
  <si>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</si>
  <si>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</si>
  <si>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</si>
  <si>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</si>
  <si>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</si>
  <si>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</si>
  <si>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</si>
  <si>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</si>
  <si>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</si>
  <si>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</si>
  <si>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</si>
  <si>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</si>
  <si>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</si>
  <si>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</si>
  <si>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</si>
  <si>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</si>
  <si>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</si>
  <si>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</si>
  <si>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</si>
  <si>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</si>
  <si>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</si>
  <si>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</si>
  <si>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</si>
  <si>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</si>
  <si>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</si>
  <si>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</si>
  <si>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</si>
  <si>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</si>
  <si>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</si>
  <si>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</si>
  <si>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</si>
  <si>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</si>
  <si>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</si>
  <si>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</si>
  <si>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</si>
  <si>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</si>
  <si>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</si>
  <si>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</si>
  <si>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</si>
  <si>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</si>
  <si>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</si>
  <si>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</si>
  <si>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</si>
  <si>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</si>
  <si>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</si>
  <si>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</si>
  <si>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</si>
  <si>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</si>
  <si>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</si>
  <si>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</si>
  <si>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</si>
  <si>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</si>
  <si>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</si>
  <si>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</si>
  <si>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</si>
  <si>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</si>
  <si>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</si>
  <si>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</si>
  <si>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</si>
  <si>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</si>
  <si>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</si>
  <si>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</si>
  <si>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</si>
  <si>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</si>
  <si>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</si>
  <si>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</si>
  <si>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</si>
  <si>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</si>
  <si>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</si>
  <si>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</si>
  <si>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</si>
  <si>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</si>
  <si>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</si>
  <si>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</si>
  <si>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</si>
  <si>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</si>
  <si>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</si>
  <si>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</si>
  <si>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</si>
  <si>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</si>
  <si>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</si>
  <si>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</si>
  <si>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</si>
  <si>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</si>
  <si>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</si>
  <si>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</si>
  <si>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</si>
  <si>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</si>
  <si>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</si>
  <si>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</si>
  <si>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</si>
  <si>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</si>
  <si>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</si>
  <si>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</si>
  <si>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</si>
  <si>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</si>
  <si>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</si>
  <si>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</si>
  <si>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</si>
  <si>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</si>
  <si>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</si>
  <si>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</si>
  <si>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</si>
  <si>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</si>
  <si>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</si>
  <si>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</si>
  <si>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</si>
  <si>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</si>
  <si>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</si>
  <si>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</si>
  <si>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</si>
  <si>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</si>
  <si>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</si>
  <si>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</si>
  <si>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</si>
  <si>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</si>
  <si>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</si>
  <si>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</si>
  <si>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</si>
  <si>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</si>
  <si>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</si>
  <si>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</si>
  <si>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</si>
  <si>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</si>
  <si>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</si>
  <si>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</si>
  <si>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</si>
  <si>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</si>
  <si>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</si>
  <si>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</si>
  <si>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</si>
  <si>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</si>
  <si>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</si>
  <si>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</si>
  <si>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</si>
  <si>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</si>
  <si>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</si>
  <si>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</si>
  <si>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</si>
  <si>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</si>
  <si>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</si>
  <si>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</si>
  <si>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</si>
  <si>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</si>
  <si>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</si>
  <si>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</si>
  <si>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</si>
  <si>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</si>
  <si>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</si>
  <si>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</si>
  <si>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</si>
  <si>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</si>
  <si>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</si>
  <si>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</si>
  <si>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</si>
  <si>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</si>
  <si>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</si>
  <si>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</si>
  <si>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</si>
  <si>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</si>
  <si>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</si>
  <si>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</si>
  <si>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</si>
  <si>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</si>
  <si>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</si>
  <si>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</si>
  <si>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</si>
  <si>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</si>
  <si>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</si>
  <si>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</si>
  <si>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</si>
  <si>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</si>
  <si>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</si>
  <si>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</si>
  <si>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</si>
  <si>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</si>
  <si>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</si>
  <si>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</si>
  <si>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</si>
  <si>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</si>
  <si>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</si>
  <si>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</si>
  <si>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</si>
  <si>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</si>
  <si>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</si>
  <si>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</si>
  <si>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</si>
  <si>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</si>
  <si>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</si>
  <si>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</si>
  <si>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</si>
  <si>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</si>
  <si>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</si>
  <si>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</si>
  <si>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</si>
  <si>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</si>
  <si>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</si>
  <si>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</si>
  <si>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</si>
  <si>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</si>
  <si>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</si>
  <si>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</si>
  <si>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</si>
  <si>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</si>
  <si>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</si>
  <si>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</si>
  <si>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</si>
  <si>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</si>
  <si>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</si>
  <si>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</si>
  <si>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</si>
  <si>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</si>
  <si>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</si>
  <si>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</si>
  <si>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</si>
  <si>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</si>
  <si>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</si>
  <si>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</si>
  <si>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</si>
  <si>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</si>
  <si>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</si>
  <si>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</si>
  <si>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</si>
  <si>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</si>
  <si>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</si>
  <si>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</si>
  <si>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</si>
  <si>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</si>
  <si>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</si>
  <si>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</si>
  <si>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</si>
  <si>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</si>
  <si>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</si>
  <si>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</si>
  <si>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</si>
  <si>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</si>
  <si>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</si>
  <si>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</si>
  <si>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</si>
  <si>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</si>
  <si>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</si>
  <si>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</si>
  <si>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</si>
  <si>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</si>
  <si>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</si>
  <si>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</si>
  <si>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</si>
  <si>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</si>
  <si>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</si>
  <si>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</si>
  <si>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</si>
  <si>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</si>
  <si>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</si>
  <si>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</si>
  <si>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</si>
  <si>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</si>
  <si>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</si>
  <si>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</si>
  <si>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</si>
  <si>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</si>
  <si>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</si>
  <si>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</si>
  <si>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</si>
  <si>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</si>
  <si>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</si>
  <si>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</si>
  <si>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</si>
  <si>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</si>
  <si>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</si>
  <si>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</si>
  <si>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</si>
  <si>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</si>
  <si>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</si>
  <si>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</si>
  <si>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</si>
  <si>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</si>
  <si>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</si>
  <si>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</si>
  <si>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</si>
  <si>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</si>
  <si>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</si>
  <si>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</si>
  <si>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</si>
  <si>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</si>
  <si>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</si>
  <si>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</si>
  <si>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</si>
  <si>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</si>
  <si>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</si>
  <si>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</si>
  <si>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</si>
  <si>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</si>
  <si>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</si>
  <si>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</si>
  <si>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</si>
  <si>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</si>
  <si>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</si>
  <si>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</si>
  <si>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</si>
  <si>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</si>
  <si>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</si>
  <si>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</si>
  <si>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</si>
  <si>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</si>
  <si>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</si>
  <si>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</si>
  <si>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</si>
  <si>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</si>
  <si>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</si>
  <si>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</si>
  <si>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</si>
  <si>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</si>
  <si>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</si>
  <si>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</si>
  <si>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</si>
  <si>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</si>
  <si>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</si>
  <si>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</si>
  <si>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</si>
  <si>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</si>
  <si>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</si>
  <si>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</si>
  <si>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</si>
  <si>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</si>
  <si>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</si>
  <si>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</si>
  <si>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</si>
  <si>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</si>
  <si>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</si>
  <si>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</si>
  <si>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</si>
  <si>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</si>
  <si>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</si>
  <si>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</si>
  <si>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</si>
  <si>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</si>
  <si>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</si>
  <si>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</si>
  <si>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</si>
  <si>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</si>
  <si>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</si>
  <si>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</si>
  <si>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</si>
  <si>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</si>
  <si>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</si>
  <si>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</si>
  <si>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</si>
  <si>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</si>
  <si>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</si>
  <si>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</si>
  <si>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</si>
  <si>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</si>
  <si>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</si>
  <si>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</si>
  <si>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</si>
  <si>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</si>
  <si>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</si>
  <si>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</si>
  <si>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</si>
  <si>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</si>
  <si>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</si>
  <si>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</si>
  <si>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</si>
  <si>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</si>
  <si>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</si>
  <si>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</si>
  <si>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</si>
  <si>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</si>
  <si>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</si>
  <si>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</si>
  <si>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</si>
  <si>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</si>
  <si>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</si>
  <si>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</si>
  <si>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</si>
  <si>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</si>
  <si>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</si>
  <si>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</si>
  <si>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</si>
  <si>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</si>
  <si>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</si>
  <si>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</si>
  <si>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</si>
  <si>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</si>
  <si>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</si>
  <si>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</si>
  <si>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</si>
  <si>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</si>
  <si>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</si>
  <si>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</si>
  <si>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</si>
  <si>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</si>
  <si>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</si>
  <si>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</si>
  <si>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</si>
  <si>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</si>
  <si>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</si>
  <si>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</si>
  <si>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</si>
  <si>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</si>
  <si>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</si>
  <si>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</si>
  <si>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</si>
  <si>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</si>
  <si>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</si>
  <si>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</si>
  <si>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</si>
  <si>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</si>
  <si>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</si>
  <si>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</si>
  <si>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</si>
  <si>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</si>
  <si>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</si>
  <si>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</si>
  <si>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</si>
  <si>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</si>
  <si>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</si>
  <si>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</si>
  <si>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</si>
  <si>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</si>
  <si>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</si>
  <si>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</si>
  <si>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</si>
  <si>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</si>
  <si>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</si>
  <si>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</si>
  <si>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</si>
  <si>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</si>
  <si>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</si>
  <si>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</si>
  <si>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</si>
  <si>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</si>
  <si>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</si>
  <si>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</si>
  <si>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</si>
  <si>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</si>
  <si>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</si>
  <si>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</si>
  <si>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</si>
  <si>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</si>
  <si>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</si>
  <si>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</si>
  <si>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</si>
  <si>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</si>
  <si>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</si>
  <si>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</si>
  <si>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</si>
  <si>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</si>
  <si>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</si>
  <si>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</si>
  <si>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</si>
  <si>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</si>
  <si>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</si>
  <si>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</si>
  <si>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</si>
  <si>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</si>
  <si>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</si>
  <si>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</si>
  <si>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</si>
  <si>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</si>
  <si>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</si>
  <si>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</si>
  <si>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</si>
  <si>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</si>
  <si>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</si>
  <si>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</si>
  <si>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</si>
  <si>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</si>
  <si>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</si>
  <si>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</si>
  <si>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</si>
  <si>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</si>
  <si>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</si>
  <si>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</si>
  <si>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</si>
  <si>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</si>
  <si>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</si>
  <si>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</si>
  <si>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</si>
  <si>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</si>
  <si>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</si>
  <si>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</si>
  <si>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</si>
  <si>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</si>
  <si>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</si>
  <si>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</si>
  <si>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</si>
  <si>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</si>
  <si>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</si>
  <si>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</si>
  <si>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</si>
  <si>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</si>
  <si>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</si>
  <si>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</si>
  <si>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</si>
  <si>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</si>
  <si>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</si>
  <si>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</si>
  <si>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</si>
  <si>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</si>
  <si>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</si>
  <si>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</si>
  <si>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</si>
  <si>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</si>
  <si>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</si>
  <si>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</si>
  <si>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</si>
  <si>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</si>
  <si>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</si>
  <si>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</si>
  <si>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</si>
  <si>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</si>
  <si>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</si>
  <si>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</si>
  <si>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</si>
  <si>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</si>
  <si>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</si>
  <si>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</si>
  <si>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</si>
  <si>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</si>
  <si>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</si>
  <si>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</si>
  <si>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</si>
  <si>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</si>
  <si>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</si>
  <si>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</si>
  <si>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</si>
  <si>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</si>
  <si>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</si>
  <si>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</si>
  <si>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</si>
  <si>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</si>
  <si>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</si>
  <si>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</si>
  <si>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</si>
  <si>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</si>
  <si>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</si>
  <si>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</si>
  <si>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</si>
  <si>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</si>
  <si>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</si>
  <si>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</si>
  <si>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</si>
  <si>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</si>
  <si>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</si>
  <si>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</si>
  <si>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</si>
  <si>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</si>
  <si>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</si>
  <si>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</si>
  <si>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</si>
  <si>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</si>
  <si>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</si>
  <si>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</si>
  <si>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</si>
  <si>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</si>
  <si>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</si>
  <si>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</si>
  <si>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</si>
  <si>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</si>
  <si>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</si>
  <si>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</si>
  <si>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</si>
  <si>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</si>
  <si>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</si>
  <si>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</si>
  <si>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</si>
  <si>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</si>
  <si>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</si>
  <si>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</si>
  <si>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</si>
  <si>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</si>
  <si>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</si>
  <si>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</si>
  <si>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</si>
  <si>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</si>
  <si>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</si>
  <si>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</si>
  <si>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</si>
  <si>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</si>
  <si>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</si>
  <si>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</si>
  <si>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</si>
  <si>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</si>
  <si>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</si>
  <si>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</si>
  <si>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</si>
  <si>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</si>
  <si>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</si>
  <si>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</si>
  <si>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</si>
  <si>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</si>
  <si>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</si>
  <si>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</si>
  <si>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</si>
  <si>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</si>
  <si>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</si>
  <si>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</si>
  <si>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</si>
  <si>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</si>
  <si>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</si>
  <si>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</si>
  <si>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</si>
  <si>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</si>
  <si>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</si>
  <si>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</si>
  <si>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</si>
  <si>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</si>
  <si>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</si>
  <si>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</si>
  <si>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</si>
  <si>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</si>
  <si>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</si>
  <si>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</si>
  <si>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</si>
  <si>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</si>
  <si>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</si>
  <si>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</si>
  <si>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</si>
  <si>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</si>
  <si>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</si>
  <si>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</si>
  <si>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</si>
  <si>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</si>
  <si>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</si>
  <si>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</si>
  <si>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</si>
  <si>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</si>
  <si>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</si>
  <si>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</si>
  <si>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</si>
  <si>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</si>
  <si>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</si>
  <si>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</si>
  <si>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</si>
  <si>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</si>
  <si>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</si>
  <si>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</si>
  <si>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</si>
  <si>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</si>
  <si>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</si>
  <si>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</si>
  <si>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</si>
  <si>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</si>
  <si>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</si>
  <si>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</si>
  <si>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</si>
  <si>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</si>
  <si>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</si>
  <si>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</si>
  <si>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</si>
  <si>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</si>
  <si>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</si>
  <si>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</si>
  <si>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</si>
  <si>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</si>
  <si>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</si>
  <si>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</si>
  <si>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</si>
  <si>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</si>
  <si>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</si>
  <si>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</si>
  <si>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</si>
  <si>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</si>
  <si>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</si>
  <si>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</si>
  <si>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</si>
  <si>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</si>
  <si>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</si>
  <si>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</si>
  <si>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</si>
  <si>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</si>
  <si>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</si>
  <si>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</si>
  <si>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</si>
  <si>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</si>
  <si>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</si>
  <si>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</si>
  <si>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</si>
  <si>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</si>
  <si>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</si>
  <si>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</si>
  <si>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</si>
  <si>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</si>
  <si>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</si>
  <si>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</si>
  <si>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</si>
  <si>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</si>
  <si>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</si>
  <si>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</si>
  <si>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</si>
  <si>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</si>
  <si>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</si>
  <si>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</si>
  <si>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</si>
  <si>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</si>
  <si>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</si>
  <si>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</si>
  <si>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</si>
  <si>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</si>
  <si>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</si>
  <si>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</si>
  <si>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</si>
  <si>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</si>
  <si>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</si>
  <si>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</si>
  <si>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</si>
  <si>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</si>
  <si>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</si>
  <si>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</si>
  <si>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</si>
  <si>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</si>
  <si>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</si>
  <si>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</si>
  <si>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</si>
  <si>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</si>
  <si>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</si>
  <si>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</si>
  <si>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</si>
  <si>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</si>
  <si>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</si>
  <si>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</si>
  <si>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</si>
  <si>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</si>
  <si>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</si>
  <si>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</si>
  <si>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</si>
  <si>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</si>
  <si>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</si>
  <si>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</si>
  <si>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</si>
  <si>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</si>
  <si>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</si>
  <si>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</si>
  <si>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</si>
  <si>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</si>
  <si>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</si>
  <si>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</si>
  <si>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</si>
  <si>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</si>
  <si>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</si>
  <si>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</si>
  <si>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</si>
  <si>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</si>
  <si>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</si>
  <si>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</si>
  <si>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</si>
  <si>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</si>
  <si>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</si>
  <si>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</si>
  <si>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</si>
  <si>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</si>
  <si>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</si>
  <si>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</si>
  <si>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</si>
  <si>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</si>
  <si>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</si>
  <si>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</si>
  <si>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</si>
  <si>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</si>
  <si>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</si>
  <si>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</si>
  <si>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</si>
  <si>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</si>
  <si>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</si>
  <si>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</si>
  <si>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</si>
  <si>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</si>
  <si>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</si>
  <si>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</si>
  <si>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</si>
  <si>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</si>
  <si>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</si>
  <si>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</si>
  <si>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</si>
  <si>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</si>
  <si>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</si>
  <si>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</si>
  <si>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</si>
  <si>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</si>
  <si>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</si>
  <si>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</si>
  <si>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</si>
  <si>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</si>
  <si>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</si>
  <si>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</si>
  <si>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</si>
  <si>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</si>
  <si>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</si>
  <si>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</si>
  <si>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</si>
  <si>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</si>
  <si>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</si>
  <si>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</si>
  <si>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</si>
  <si>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</si>
  <si>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</si>
  <si>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</si>
  <si>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</si>
  <si>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</si>
  <si>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</si>
  <si>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</si>
  <si>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</si>
  <si>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</si>
  <si>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</si>
  <si>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</si>
  <si>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</si>
  <si>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</si>
  <si>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</si>
  <si>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</si>
  <si>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</si>
  <si>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</si>
  <si>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</si>
  <si>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</si>
  <si>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</si>
  <si>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</si>
  <si>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</si>
  <si>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</si>
  <si>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</si>
  <si>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</si>
  <si>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</si>
  <si>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</si>
  <si>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</si>
  <si>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</si>
  <si>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</si>
  <si>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</si>
  <si>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</si>
  <si>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</si>
  <si>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</si>
  <si>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</si>
  <si>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</si>
  <si>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</si>
  <si>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</si>
  <si>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</si>
  <si>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</si>
  <si>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</si>
  <si>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</si>
  <si>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</si>
  <si>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</si>
  <si>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</si>
  <si>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</si>
  <si>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</si>
  <si>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</si>
  <si>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</si>
  <si>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</si>
  <si>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</si>
  <si>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</si>
  <si>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</si>
  <si>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</si>
  <si>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</si>
  <si>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</si>
  <si>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</si>
  <si>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</si>
  <si>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</si>
  <si>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</si>
  <si>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</si>
  <si>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</si>
  <si>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</si>
  <si>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</si>
  <si>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</si>
  <si>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</si>
  <si>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</si>
  <si>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</si>
  <si>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</si>
  <si>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</si>
  <si>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</si>
  <si>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</si>
  <si>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</si>
  <si>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</si>
  <si>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</si>
  <si>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</si>
  <si>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</si>
  <si>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</si>
  <si>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</si>
  <si>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</si>
  <si>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</si>
  <si>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</si>
  <si>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</si>
  <si>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</si>
  <si>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</si>
  <si>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</si>
  <si>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</si>
  <si>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</si>
  <si>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</si>
  <si>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</si>
  <si>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</si>
  <si>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</si>
  <si>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</si>
  <si>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</si>
  <si>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</si>
  <si>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</si>
  <si>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</si>
  <si>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</si>
  <si>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</si>
  <si>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</si>
  <si>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</si>
  <si>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</si>
  <si>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</si>
  <si>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</si>
  <si>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</si>
  <si>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</si>
  <si>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</si>
  <si>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</si>
  <si>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</si>
  <si>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</si>
  <si>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</si>
  <si>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</si>
  <si>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</si>
  <si>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</si>
  <si>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</si>
  <si>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</si>
  <si>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</si>
  <si>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</si>
  <si>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</si>
  <si>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</si>
  <si>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</si>
  <si>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</si>
  <si>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</si>
  <si>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</si>
  <si>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</si>
  <si>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</si>
  <si>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</si>
  <si>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</si>
  <si>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</si>
  <si>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</si>
  <si>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</si>
  <si>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</si>
  <si>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</si>
  <si>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</si>
  <si>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</si>
  <si>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</si>
  <si>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</si>
  <si>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</si>
  <si>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</si>
  <si>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</si>
  <si>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</si>
  <si>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</si>
  <si>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</si>
  <si>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</si>
  <si>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</si>
  <si>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</si>
  <si>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</si>
  <si>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</si>
  <si>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</si>
  <si>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</si>
  <si>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</si>
  <si>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</si>
  <si>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</si>
  <si>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</si>
  <si>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</si>
  <si>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</si>
  <si>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</si>
  <si>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</si>
  <si>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</si>
  <si>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</si>
  <si>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</si>
  <si>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</si>
  <si>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</si>
  <si>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</si>
  <si>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</si>
  <si>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</si>
  <si>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</si>
  <si>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</si>
  <si>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</si>
  <si>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</si>
  <si>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</si>
  <si>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</si>
  <si>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</si>
  <si>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</si>
  <si>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</si>
  <si>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</si>
  <si>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</si>
  <si>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</si>
  <si>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</si>
  <si>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</si>
  <si>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</si>
  <si>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</si>
  <si>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</si>
  <si>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</si>
  <si>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</si>
  <si>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</si>
  <si>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</si>
  <si>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</si>
  <si>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</si>
  <si>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</si>
  <si>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</si>
  <si>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</si>
  <si>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</si>
  <si>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</si>
  <si>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</si>
  <si>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</si>
  <si>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</si>
  <si>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</si>
  <si>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</si>
  <si>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</si>
  <si>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</si>
  <si>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</si>
  <si>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</si>
  <si>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</si>
  <si>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</si>
  <si>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</si>
  <si>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</si>
  <si>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</si>
  <si>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</si>
  <si>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</si>
  <si>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</si>
  <si>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</si>
  <si>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</si>
  <si>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</si>
  <si>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</si>
  <si>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</si>
  <si>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</si>
  <si>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</si>
  <si>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</si>
  <si>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</si>
  <si>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</si>
  <si>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</si>
  <si>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</si>
  <si>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</si>
  <si>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</si>
  <si>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</si>
  <si>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</si>
  <si>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</si>
  <si>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</si>
  <si>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</si>
  <si>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</si>
  <si>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</si>
  <si>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</si>
  <si>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</si>
  <si>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</si>
  <si>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</si>
  <si>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</si>
  <si>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</si>
  <si>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</si>
  <si>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</si>
  <si>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</si>
  <si>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</si>
  <si>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</si>
  <si>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</si>
  <si>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</si>
  <si>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</si>
  <si>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</si>
  <si>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</si>
  <si>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</si>
  <si>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</si>
  <si>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</si>
  <si>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</si>
  <si>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</si>
  <si>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</si>
  <si>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</si>
  <si>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</si>
  <si>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</si>
  <si>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</si>
  <si>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</si>
  <si>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</si>
  <si>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</si>
  <si>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</si>
  <si>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</si>
  <si>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</si>
  <si>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</si>
  <si>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</si>
  <si>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</si>
  <si>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</si>
  <si>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</si>
  <si>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</si>
  <si>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</si>
  <si>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</si>
  <si>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</si>
  <si>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</si>
  <si>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</si>
  <si>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</si>
  <si>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</si>
  <si>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</si>
  <si>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</si>
  <si>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</si>
  <si>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</si>
  <si>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</si>
  <si>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</si>
  <si>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</si>
  <si>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</si>
  <si>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</si>
  <si>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</si>
  <si>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</si>
  <si>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</si>
  <si>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</si>
  <si>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</si>
  <si>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</si>
  <si>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</si>
  <si>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</si>
  <si>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</si>
  <si>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</si>
  <si>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</si>
  <si>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</si>
  <si>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</si>
  <si>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</si>
  <si>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</si>
  <si>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</si>
  <si>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</si>
  <si>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</si>
  <si>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</si>
  <si>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</si>
  <si>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</si>
  <si>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</si>
  <si>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</si>
  <si>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</si>
  <si>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</si>
  <si>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</si>
  <si>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</si>
  <si>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</si>
  <si>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</si>
  <si>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</si>
  <si>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</si>
  <si>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</si>
  <si>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</si>
  <si>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</si>
  <si>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</si>
  <si>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</si>
  <si>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</si>
  <si>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</si>
  <si>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</si>
  <si>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</si>
  <si>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</si>
  <si>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</si>
  <si>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</si>
  <si>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</si>
  <si>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</si>
  <si>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</si>
  <si>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</si>
  <si>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</si>
  <si>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</si>
  <si>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</si>
  <si>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</si>
  <si>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</si>
  <si>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</si>
  <si>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</si>
  <si>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</si>
  <si>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</si>
  <si>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</si>
  <si>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</si>
  <si>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</si>
  <si>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</si>
  <si>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</si>
  <si>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</si>
  <si>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</si>
  <si>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</si>
  <si>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</si>
  <si>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</si>
  <si>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</si>
  <si>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</si>
  <si>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</si>
  <si>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</si>
  <si>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</si>
  <si>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</si>
  <si>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</si>
  <si>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</si>
  <si>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</si>
  <si>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</si>
  <si>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</si>
  <si>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</si>
  <si>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</si>
  <si>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</si>
  <si>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</si>
  <si>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</si>
  <si>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</si>
  <si>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</si>
  <si>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</si>
  <si>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</si>
  <si>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</si>
  <si>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</si>
  <si>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</si>
  <si>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</si>
  <si>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</si>
  <si>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</si>
  <si>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</si>
  <si>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</si>
  <si>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</si>
  <si>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</si>
  <si>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</si>
  <si>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</si>
  <si>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</si>
  <si>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</si>
  <si>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</si>
  <si>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</si>
  <si>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</si>
  <si>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</si>
  <si>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</si>
  <si>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</si>
  <si>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</si>
  <si>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</si>
  <si>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</si>
  <si>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</si>
  <si>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</si>
  <si>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</si>
  <si>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</si>
  <si>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</si>
  <si>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</si>
  <si>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</si>
  <si>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</si>
  <si>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</si>
  <si>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</si>
  <si>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</si>
  <si>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</si>
  <si>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</si>
  <si>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</si>
  <si>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</si>
  <si>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</si>
  <si>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</si>
  <si>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</si>
  <si>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</si>
  <si>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</si>
  <si>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</si>
  <si>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</si>
  <si>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</si>
  <si>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</si>
  <si>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</si>
  <si>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</si>
  <si>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</si>
  <si>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</si>
  <si>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</si>
  <si>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</si>
  <si>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</si>
  <si>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</si>
  <si>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</si>
  <si>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</si>
  <si>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</si>
  <si>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</si>
  <si>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</si>
  <si>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</si>
  <si>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</si>
  <si>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</si>
  <si>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</si>
  <si>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</si>
  <si>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</si>
  <si>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</si>
  <si>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</si>
  <si>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</si>
  <si>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</si>
  <si>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</si>
  <si>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</si>
  <si>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</si>
  <si>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</si>
  <si>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</si>
  <si>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</si>
  <si>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</si>
  <si>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</si>
  <si>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</si>
  <si>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</si>
  <si>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</si>
  <si>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</si>
  <si>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</si>
  <si>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</si>
  <si>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</si>
  <si>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</si>
  <si>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</si>
  <si>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</si>
  <si>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</si>
  <si>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</si>
  <si>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</si>
  <si>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</si>
  <si>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</si>
  <si>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</si>
  <si>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</si>
  <si>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</si>
  <si>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</si>
  <si>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</si>
  <si>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</si>
  <si>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</si>
  <si>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</si>
  <si>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</si>
  <si>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</si>
  <si>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</si>
  <si>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</si>
  <si>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</si>
  <si>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</si>
  <si>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</si>
  <si>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</si>
  <si>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</si>
  <si>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</si>
  <si>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</si>
  <si>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</si>
  <si>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</si>
  <si>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</si>
  <si>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</si>
  <si>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</si>
  <si>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</si>
  <si>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</si>
  <si>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</si>
  <si>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</si>
  <si>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</si>
  <si>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</si>
  <si>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</si>
  <si>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</si>
  <si>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</si>
  <si>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</si>
  <si>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</si>
  <si>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</si>
  <si>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</si>
  <si>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</si>
  <si>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</si>
  <si>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</si>
  <si>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</si>
  <si>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</si>
  <si>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</si>
  <si>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</si>
  <si>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</si>
  <si>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</si>
  <si>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</si>
  <si>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</si>
  <si>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</si>
  <si>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</si>
  <si>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</si>
  <si>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</si>
  <si>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</si>
  <si>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</si>
  <si>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</si>
  <si>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</si>
  <si>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</si>
  <si>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</si>
  <si>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</si>
  <si>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</si>
  <si>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</si>
  <si>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</si>
  <si>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</si>
  <si>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</si>
  <si>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</si>
  <si>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</si>
  <si>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</si>
  <si>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</si>
  <si>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</si>
  <si>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</si>
  <si>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</si>
  <si>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</si>
  <si>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</si>
  <si>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</si>
  <si>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</si>
  <si>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</si>
  <si>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</si>
  <si>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</si>
  <si>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</si>
  <si>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</si>
  <si>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</si>
  <si>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</si>
  <si>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</si>
  <si>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</si>
  <si>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</si>
  <si>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</si>
  <si>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</si>
  <si>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</si>
  <si>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</si>
  <si>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</si>
  <si>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</si>
  <si>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</si>
  <si>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</si>
  <si>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</si>
  <si>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</si>
  <si>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</si>
  <si>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</si>
  <si>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</si>
  <si>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</si>
  <si>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</si>
  <si>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</si>
  <si>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</si>
  <si>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</si>
  <si>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</si>
  <si>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</si>
  <si>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</si>
  <si>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</si>
  <si>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</si>
  <si>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</si>
  <si>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</si>
  <si>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</si>
  <si>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</si>
  <si>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</si>
  <si>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</si>
  <si>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</si>
  <si>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</si>
  <si>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</si>
  <si>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</si>
  <si>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</si>
  <si>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</si>
  <si>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</si>
  <si>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</si>
  <si>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</si>
  <si>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</si>
  <si>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</si>
  <si>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</si>
  <si>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</si>
  <si>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</si>
  <si>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</si>
  <si>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</si>
  <si>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</si>
  <si>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</si>
  <si>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</si>
  <si>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</si>
  <si>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</si>
  <si>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</si>
  <si>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</si>
  <si>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</si>
  <si>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</si>
  <si>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</si>
  <si>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</si>
  <si>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</si>
  <si>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</si>
  <si>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</si>
  <si>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</si>
  <si>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</si>
  <si>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</si>
  <si>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</si>
  <si>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</si>
  <si>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</si>
  <si>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</si>
  <si>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</si>
  <si>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</si>
  <si>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</si>
  <si>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</si>
  <si>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</si>
  <si>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</si>
  <si>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</si>
  <si>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</si>
  <si>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</si>
  <si>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</si>
  <si>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</si>
  <si>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</si>
  <si>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</si>
  <si>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</si>
  <si>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</si>
  <si>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</si>
  <si>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</si>
  <si>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</si>
  <si>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</si>
  <si>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</si>
  <si>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</si>
  <si>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</si>
  <si>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</si>
  <si>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</si>
  <si>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</si>
  <si>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</si>
  <si>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</si>
  <si>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</si>
  <si>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</si>
  <si>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</si>
  <si>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</si>
  <si>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</si>
  <si>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</si>
  <si>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</si>
  <si>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</si>
  <si>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</si>
  <si>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</si>
  <si>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</si>
  <si>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</si>
  <si>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</si>
  <si>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</si>
  <si>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</si>
  <si>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</si>
  <si>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</si>
  <si>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</si>
  <si>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</si>
  <si>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</si>
  <si>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</si>
  <si>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</si>
  <si>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</si>
  <si>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</si>
  <si>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</si>
  <si>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</si>
  <si>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</si>
  <si>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</si>
  <si>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</si>
  <si>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</si>
  <si>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</si>
  <si>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</si>
  <si>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</si>
  <si>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</si>
  <si>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</si>
  <si>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</si>
  <si>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</si>
  <si>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</si>
  <si>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</si>
  <si>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</si>
  <si>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</si>
  <si>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</si>
  <si>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</si>
  <si>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</si>
  <si>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</si>
  <si>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</si>
  <si>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</si>
  <si>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</si>
  <si>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</si>
  <si>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</si>
  <si>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</si>
  <si>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</si>
  <si>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</si>
  <si>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</si>
  <si>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</si>
  <si>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</si>
  <si>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</si>
  <si>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</si>
  <si>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</si>
  <si>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</si>
  <si>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</si>
  <si>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</si>
  <si>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</si>
  <si>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</si>
  <si>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</si>
  <si>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</si>
  <si>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</si>
  <si>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</si>
  <si>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</si>
  <si>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</si>
  <si>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</si>
  <si>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</si>
  <si>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</si>
  <si>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</si>
  <si>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</si>
  <si>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</si>
  <si>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</si>
  <si>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</si>
  <si>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</si>
  <si>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</si>
  <si>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</si>
  <si>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</si>
  <si>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</si>
  <si>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</si>
  <si>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</si>
  <si>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</si>
  <si>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</si>
  <si>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</si>
  <si>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</si>
  <si>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</si>
  <si>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</si>
  <si>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</si>
  <si>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</si>
  <si>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</si>
  <si>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</si>
  <si>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</si>
  <si>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</si>
  <si>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</si>
  <si>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</si>
  <si>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</si>
  <si>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</si>
  <si>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</si>
  <si>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</si>
  <si>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</si>
  <si>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</si>
  <si>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</si>
  <si>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</si>
  <si>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</si>
  <si>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</si>
  <si>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</si>
  <si>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</si>
  <si>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</si>
  <si>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</si>
  <si>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</si>
  <si>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</si>
  <si>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</si>
  <si>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</si>
  <si>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</si>
  <si>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</si>
  <si>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</si>
  <si>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</si>
  <si>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</si>
  <si>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</si>
  <si>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</si>
  <si>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</si>
  <si>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</si>
  <si>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</si>
  <si>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</si>
  <si>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</si>
  <si>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</si>
  <si>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</si>
  <si>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</si>
  <si>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</si>
  <si>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</si>
  <si>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</si>
  <si>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</si>
  <si>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</si>
  <si>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</si>
  <si>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</si>
  <si>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</si>
  <si>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</si>
  <si>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</si>
  <si>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</si>
  <si>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</si>
  <si>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</si>
  <si>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</si>
  <si>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</si>
  <si>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</si>
  <si>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</si>
  <si>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</si>
  <si>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</si>
  <si>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</si>
  <si>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</si>
  <si>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</si>
  <si>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</si>
  <si>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</si>
  <si>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</si>
  <si>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</si>
  <si>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</si>
  <si>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</si>
  <si>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</si>
  <si>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</si>
  <si>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</si>
  <si>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</si>
  <si>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</si>
  <si>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</si>
  <si>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</si>
  <si>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</si>
  <si>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</si>
  <si>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</si>
  <si>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</si>
  <si>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</si>
  <si>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</si>
  <si>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</si>
  <si>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</si>
  <si>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</si>
  <si>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</si>
  <si>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</si>
  <si>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</si>
  <si>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</si>
  <si>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</si>
  <si>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</si>
  <si>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</si>
  <si>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</si>
  <si>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</si>
  <si>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</si>
  <si>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</si>
  <si>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</si>
  <si>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</si>
  <si>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</si>
  <si>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</si>
  <si>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</si>
  <si>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</si>
  <si>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</si>
  <si>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</si>
  <si>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</si>
  <si>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</si>
  <si>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</si>
  <si>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</si>
  <si>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</si>
  <si>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</si>
  <si>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</si>
  <si>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</si>
  <si>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</si>
  <si>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</si>
  <si>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</si>
  <si>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</si>
  <si>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</si>
  <si>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</si>
  <si>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</si>
  <si>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</si>
  <si>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</si>
  <si>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</si>
  <si>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</si>
  <si>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</si>
  <si>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</si>
  <si>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</si>
  <si>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</si>
  <si>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</si>
  <si>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</si>
  <si>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</si>
  <si>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</si>
  <si>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</si>
  <si>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</si>
  <si>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</si>
  <si>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</si>
  <si>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</si>
  <si>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</si>
  <si>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</si>
  <si>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</si>
  <si>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</si>
  <si>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</si>
  <si>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</si>
  <si>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</si>
  <si>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</si>
  <si>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</si>
  <si>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</si>
  <si>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</si>
  <si>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</si>
  <si>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</si>
  <si>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</si>
  <si>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</si>
  <si>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</si>
  <si>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</si>
  <si>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</si>
  <si>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</si>
  <si>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</si>
  <si>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</si>
  <si>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</si>
  <si>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</si>
  <si>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</si>
  <si>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</si>
  <si>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</si>
  <si>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</si>
  <si>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</si>
  <si>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</si>
  <si>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</si>
  <si>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</si>
  <si>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</si>
  <si>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</si>
  <si>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</si>
  <si>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</si>
  <si>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</si>
  <si>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</si>
  <si>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</si>
  <si>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</si>
  <si>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</si>
  <si>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</si>
  <si>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</si>
  <si>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</si>
  <si>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</si>
  <si>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</si>
  <si>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</si>
  <si>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</si>
  <si>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</si>
  <si>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</si>
  <si>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</si>
  <si>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</si>
  <si>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</si>
  <si>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</si>
  <si>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</si>
  <si>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</si>
  <si>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</si>
  <si>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</si>
  <si>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</si>
  <si>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</si>
  <si>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</si>
  <si>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</si>
  <si>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</si>
  <si>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</si>
  <si>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</si>
  <si>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</si>
  <si>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</si>
  <si>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</si>
  <si>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</si>
  <si>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</si>
  <si>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</si>
  <si>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</si>
  <si>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</si>
  <si>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</si>
  <si>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</si>
  <si>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</si>
  <si>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</si>
  <si>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</si>
  <si>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</si>
  <si>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</si>
  <si>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</si>
  <si>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</si>
  <si>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</si>
  <si>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</si>
  <si>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</si>
  <si>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</si>
  <si>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</si>
  <si>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</si>
  <si>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</si>
  <si>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</si>
  <si>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</si>
  <si>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</si>
  <si>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</si>
  <si>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</si>
  <si>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</si>
  <si>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</si>
  <si>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</si>
  <si>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</si>
  <si>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</si>
  <si>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</si>
  <si>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</si>
  <si>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</si>
  <si>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</si>
  <si>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</si>
  <si>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</si>
  <si>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</si>
  <si>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</si>
  <si>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</si>
  <si>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</si>
  <si>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</si>
  <si>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</si>
  <si>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</si>
  <si>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</si>
  <si>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</si>
  <si>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</si>
  <si>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</si>
  <si>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</si>
  <si>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</si>
  <si>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</si>
  <si>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</si>
  <si>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</si>
  <si>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</si>
  <si>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</si>
  <si>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</si>
  <si>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</si>
  <si>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</si>
  <si>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</si>
  <si>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</si>
  <si>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</si>
  <si>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</si>
  <si>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</si>
  <si>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</si>
  <si>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</si>
  <si>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</si>
  <si>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</si>
  <si>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</si>
  <si>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</si>
  <si>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</si>
  <si>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</si>
  <si>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</si>
  <si>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</si>
  <si>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</si>
  <si>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</si>
  <si>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</si>
  <si>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</si>
  <si>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</si>
  <si>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</si>
  <si>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</si>
  <si>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</si>
  <si>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</si>
  <si>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</si>
  <si>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</si>
  <si>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</si>
  <si>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</si>
  <si>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</si>
  <si>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</si>
  <si>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</si>
  <si>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</si>
  <si>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</si>
  <si>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</si>
  <si>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</si>
  <si>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</si>
  <si>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</si>
  <si>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</si>
  <si>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</si>
  <si>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</si>
  <si>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</si>
  <si>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</si>
  <si>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</si>
  <si>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</si>
  <si>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</si>
  <si>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</si>
  <si>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</si>
  <si>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</si>
  <si>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</si>
  <si>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</si>
  <si>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</si>
  <si>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</si>
  <si>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</si>
  <si>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</si>
  <si>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</si>
  <si>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</si>
  <si>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</si>
  <si>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</si>
  <si>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</si>
  <si>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</si>
  <si>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</si>
  <si>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</si>
  <si>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</si>
  <si>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</si>
  <si>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</si>
  <si>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</si>
  <si>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</si>
  <si>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</si>
  <si>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</si>
  <si>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</si>
  <si>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</si>
  <si>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</si>
  <si>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</si>
  <si>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</si>
  <si>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</si>
  <si>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</si>
  <si>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</si>
  <si>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</si>
  <si>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</si>
  <si>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</si>
  <si>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</si>
  <si>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</si>
  <si>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</si>
  <si>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</si>
  <si>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</si>
  <si>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</si>
  <si>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</si>
  <si>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</si>
  <si>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</si>
  <si>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</si>
  <si>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</si>
  <si>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</si>
  <si>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</si>
  <si>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</si>
  <si>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</si>
  <si>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</si>
  <si>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</si>
  <si>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</si>
  <si>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</si>
  <si>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</si>
  <si>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</si>
  <si>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</si>
  <si>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</si>
  <si>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</si>
  <si>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</si>
  <si>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</si>
  <si>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</si>
  <si>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</si>
  <si>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</si>
  <si>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</si>
  <si>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</si>
  <si>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</si>
  <si>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</si>
  <si>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</si>
  <si>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</si>
  <si>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</si>
  <si>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</si>
  <si>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</si>
  <si>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</si>
  <si>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</si>
  <si>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</si>
  <si>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</si>
  <si>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</si>
  <si>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</si>
  <si>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</si>
  <si>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</si>
  <si>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</si>
  <si>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</si>
  <si>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</si>
  <si>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</si>
  <si>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</si>
  <si>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</si>
  <si>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</si>
  <si>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</si>
  <si>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</si>
  <si>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</si>
  <si>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</si>
  <si>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</si>
  <si>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</si>
  <si>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</si>
  <si>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</si>
  <si>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</si>
  <si>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</si>
  <si>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</si>
  <si>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</si>
  <si>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</si>
  <si>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</si>
  <si>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</si>
  <si>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</si>
  <si>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</si>
  <si>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</si>
  <si>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</si>
  <si>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</si>
  <si>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</si>
  <si>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</si>
  <si>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</si>
  <si>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</si>
  <si>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</si>
  <si>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</si>
  <si>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</si>
  <si>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</si>
  <si>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</si>
  <si>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</si>
  <si>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</si>
  <si>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</si>
  <si>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</si>
  <si>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</si>
  <si>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</si>
  <si>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</si>
  <si>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</si>
  <si>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</si>
  <si>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</si>
  <si>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</si>
  <si>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</si>
  <si>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</si>
  <si>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</si>
  <si>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</si>
  <si>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</si>
  <si>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</si>
  <si>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</si>
  <si>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</si>
  <si>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</si>
  <si>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</si>
  <si>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</si>
  <si>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</si>
  <si>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</si>
  <si>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</si>
  <si>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</si>
  <si>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</si>
  <si>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</si>
  <si>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</si>
  <si>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</si>
  <si>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</si>
  <si>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</si>
  <si>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</si>
  <si>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</si>
  <si>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</si>
  <si>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</si>
  <si>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</si>
  <si>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</si>
  <si>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</si>
  <si>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</si>
  <si>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</si>
  <si>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</si>
  <si>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</si>
  <si>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</si>
  <si>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</si>
  <si>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</si>
  <si>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</si>
  <si>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</si>
  <si>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</si>
  <si>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</si>
  <si>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</si>
  <si>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</si>
  <si>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</si>
  <si>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</si>
  <si>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</si>
  <si>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</si>
  <si>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</si>
  <si>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</si>
  <si>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</si>
  <si>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</si>
  <si>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</si>
  <si>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</si>
  <si>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</si>
  <si>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</si>
  <si>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</si>
  <si>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</si>
  <si>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</si>
  <si>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</si>
  <si>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</si>
  <si>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</si>
  <si>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</si>
  <si>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</si>
  <si>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</si>
  <si>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</si>
  <si>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</si>
  <si>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</si>
  <si>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</si>
  <si>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</si>
  <si>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</si>
  <si>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</si>
  <si>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</si>
  <si>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</si>
  <si>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</si>
  <si>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</si>
  <si>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</si>
  <si>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</si>
  <si>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</si>
  <si>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</si>
  <si>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</si>
  <si>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</si>
  <si>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</si>
  <si>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</si>
  <si>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</si>
  <si>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</si>
  <si>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</si>
  <si>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</si>
  <si>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</si>
  <si>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</si>
  <si>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</si>
  <si>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</si>
  <si>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</si>
  <si>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</si>
  <si>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</si>
  <si>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</si>
  <si>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</si>
  <si>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</si>
  <si>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</si>
  <si>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</si>
  <si>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</si>
  <si>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</si>
  <si>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</si>
  <si>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</si>
  <si>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</si>
  <si>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</si>
  <si>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</si>
  <si>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</si>
  <si>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</si>
  <si>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</si>
  <si>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</si>
  <si>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</si>
  <si>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</si>
  <si>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</si>
  <si>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</si>
  <si>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</si>
  <si>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</si>
  <si>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</si>
  <si>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</si>
  <si>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</si>
  <si>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</si>
  <si>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</si>
  <si>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</si>
  <si>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</si>
  <si>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</si>
  <si>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</si>
  <si>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</si>
  <si>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</si>
  <si>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</si>
  <si>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</si>
  <si>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</si>
  <si>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</si>
  <si>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</si>
  <si>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</si>
  <si>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</si>
  <si>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</si>
  <si>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</si>
  <si>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</si>
  <si>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</si>
  <si>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</si>
  <si>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</si>
  <si>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</si>
  <si>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</si>
  <si>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</si>
  <si>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</si>
  <si>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</si>
  <si>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</si>
  <si>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</si>
  <si>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</si>
  <si>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</si>
  <si>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</si>
  <si>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</si>
  <si>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</si>
  <si>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</si>
  <si>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</si>
  <si>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</si>
  <si>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</si>
  <si>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</si>
  <si>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</si>
  <si>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</si>
  <si>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</si>
  <si>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</si>
  <si>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</si>
  <si>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</si>
  <si>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</si>
  <si>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</si>
  <si>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</si>
  <si>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</si>
  <si>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</si>
  <si>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</si>
  <si>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</si>
  <si>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</si>
  <si>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</si>
  <si>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</si>
  <si>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</si>
  <si>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</si>
  <si>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</si>
  <si>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</si>
  <si>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</si>
  <si>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</si>
  <si>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</si>
  <si>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</si>
  <si>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</si>
  <si>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</si>
  <si>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</si>
  <si>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</si>
  <si>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</si>
  <si>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</si>
  <si>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</si>
  <si>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</si>
  <si>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</si>
  <si>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</si>
  <si>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</si>
  <si>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</si>
  <si>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</si>
  <si>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</si>
  <si>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</si>
  <si>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</si>
  <si>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</si>
  <si>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</si>
  <si>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</si>
  <si>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</si>
  <si>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</si>
  <si>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</si>
  <si>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</si>
  <si>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</si>
  <si>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</si>
  <si>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</si>
  <si>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</si>
  <si>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</si>
  <si>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</si>
  <si>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</si>
  <si>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</si>
  <si>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</si>
  <si>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</si>
  <si>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</si>
  <si>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</si>
  <si>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</si>
  <si>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</si>
  <si>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</si>
  <si>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</si>
  <si>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</si>
  <si>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</si>
  <si>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</si>
  <si>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</si>
  <si>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</si>
  <si>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</si>
  <si>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</si>
  <si>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</si>
  <si>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</si>
  <si>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</si>
  <si>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</si>
  <si>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</si>
  <si>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</si>
  <si>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</si>
  <si>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</si>
  <si>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</si>
  <si>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</si>
  <si>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</si>
  <si>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</si>
  <si>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</si>
  <si>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</si>
  <si>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</si>
  <si>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</si>
  <si>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</si>
  <si>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</si>
  <si>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</si>
  <si>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</si>
  <si>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</si>
  <si>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</si>
  <si>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</si>
  <si>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</si>
  <si>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</si>
  <si>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</si>
  <si>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</si>
  <si>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</si>
  <si>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</si>
  <si>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</si>
  <si>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</si>
  <si>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</si>
  <si>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</si>
  <si>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</si>
  <si>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</si>
  <si>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</si>
  <si>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</si>
  <si>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</si>
  <si>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</si>
  <si>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</si>
  <si>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</si>
  <si>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</si>
  <si>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</si>
  <si>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</si>
  <si>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</si>
  <si>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</si>
  <si>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</si>
  <si>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</si>
  <si>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</si>
  <si>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</si>
  <si>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</si>
  <si>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</si>
  <si>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</si>
  <si>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</si>
  <si>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</si>
  <si>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</si>
  <si>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</si>
  <si>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</si>
  <si>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</si>
  <si>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</si>
  <si>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</si>
  <si>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</si>
  <si>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</si>
  <si>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</si>
  <si>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</si>
  <si>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</si>
  <si>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</si>
  <si>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</si>
  <si>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</si>
  <si>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</si>
  <si>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</si>
  <si>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</si>
  <si>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</si>
  <si>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</si>
  <si>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</si>
  <si>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</si>
  <si>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</si>
  <si>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</si>
  <si>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</si>
  <si>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</si>
  <si>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</si>
  <si>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</si>
  <si>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</si>
  <si>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</si>
  <si>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</si>
  <si>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</si>
  <si>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</si>
  <si>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</si>
  <si>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</si>
  <si>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</si>
  <si>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</si>
  <si>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</si>
  <si>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</si>
  <si>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</si>
  <si>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</si>
  <si>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</si>
  <si>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</si>
  <si>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</si>
  <si>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</si>
  <si>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</si>
  <si>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</si>
  <si>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</si>
  <si>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</si>
  <si>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</si>
  <si>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</si>
  <si>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</si>
  <si>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</si>
  <si>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</si>
  <si>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</si>
  <si>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</si>
  <si>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</si>
  <si>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</si>
  <si>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</si>
  <si>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</si>
  <si>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</si>
  <si>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</si>
  <si>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</si>
  <si>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</si>
  <si>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</si>
  <si>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</si>
  <si>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</si>
  <si>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</si>
  <si>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</si>
  <si>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</si>
  <si>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</si>
  <si>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</si>
  <si>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</si>
  <si>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</si>
  <si>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</si>
  <si>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</si>
  <si>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</si>
  <si>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</si>
  <si>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</si>
  <si>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</si>
  <si>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</si>
  <si>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</si>
  <si>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</si>
  <si>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</si>
  <si>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</si>
  <si>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</si>
  <si>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</si>
  <si>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</si>
  <si>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</si>
  <si>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</si>
  <si>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</si>
  <si>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</si>
  <si>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</si>
  <si>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</si>
  <si>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</si>
  <si>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</si>
  <si>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</si>
  <si>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</si>
  <si>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</si>
  <si>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</si>
  <si>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</si>
  <si>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</si>
  <si>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</si>
  <si>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</si>
  <si>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</si>
  <si>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</si>
  <si>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</si>
  <si>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</si>
  <si>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</si>
  <si>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</si>
  <si>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</si>
  <si>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</si>
  <si>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</si>
  <si>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</si>
  <si>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</si>
  <si>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</si>
  <si>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</si>
  <si>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</si>
  <si>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</si>
  <si>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</si>
  <si>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</si>
  <si>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</si>
  <si>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</si>
  <si>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</si>
  <si>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</si>
  <si>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</si>
  <si>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</si>
  <si>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</si>
  <si>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</si>
  <si>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</si>
  <si>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</si>
  <si>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</si>
  <si>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</si>
  <si>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</si>
  <si>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</si>
  <si>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</si>
  <si>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</si>
  <si>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</si>
  <si>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</si>
  <si>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</si>
  <si>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</si>
  <si>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</si>
  <si>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</si>
  <si>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</si>
  <si>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</si>
  <si>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</si>
  <si>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</si>
  <si>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</si>
  <si>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</si>
  <si>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</si>
  <si>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</si>
  <si>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</si>
  <si>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</si>
  <si>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</si>
  <si>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</si>
  <si>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</si>
  <si>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</si>
  <si>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</si>
  <si>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</si>
  <si>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</si>
  <si>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</si>
  <si>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</si>
  <si>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</si>
  <si>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</si>
  <si>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</si>
  <si>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</si>
  <si>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</si>
  <si>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</si>
  <si>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</si>
  <si>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</si>
  <si>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</si>
  <si>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</si>
  <si>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</si>
  <si>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</si>
  <si>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</si>
  <si>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</si>
  <si>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</si>
  <si>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</si>
  <si>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</si>
  <si>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</si>
  <si>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</si>
  <si>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</si>
  <si>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</si>
  <si>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</si>
  <si>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</si>
  <si>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</si>
  <si>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</si>
  <si>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</si>
  <si>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</si>
  <si>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</si>
  <si>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</si>
  <si>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</si>
  <si>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</si>
  <si>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</si>
  <si>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</si>
  <si>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</si>
  <si>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</si>
  <si>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</si>
  <si>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</si>
  <si>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</si>
  <si>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</si>
  <si>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</si>
  <si>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</si>
  <si>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</si>
  <si>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</si>
  <si>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</si>
  <si>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</si>
  <si>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</si>
  <si>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</si>
  <si>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</si>
  <si>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</si>
  <si>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</si>
  <si>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</si>
  <si>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</si>
  <si>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</si>
  <si>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</si>
  <si>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</si>
  <si>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</si>
  <si>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</si>
  <si>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</si>
  <si>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</si>
  <si>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</si>
  <si>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</si>
  <si>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</si>
  <si>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</si>
  <si>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</si>
  <si>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</si>
  <si>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</si>
  <si>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</si>
  <si>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</si>
  <si>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</si>
  <si>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</si>
  <si>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</si>
  <si>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</si>
  <si>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</si>
  <si>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</si>
  <si>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</si>
  <si>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</si>
  <si>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</si>
  <si>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</si>
  <si>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</si>
  <si>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</si>
  <si>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</si>
  <si>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</si>
  <si>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</si>
  <si>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</si>
  <si>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</si>
  <si>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</si>
  <si>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</si>
  <si>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</si>
  <si>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</si>
  <si>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</si>
  <si>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</si>
  <si>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</si>
  <si>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</si>
  <si>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</si>
  <si>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</si>
  <si>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</si>
  <si>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</si>
  <si>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</si>
  <si>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</si>
  <si>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</si>
  <si>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</si>
  <si>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</si>
  <si>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</si>
  <si>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</si>
  <si>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</si>
  <si>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</si>
  <si>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</si>
  <si>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</si>
  <si>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</si>
  <si>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</si>
  <si>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</si>
  <si>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</si>
  <si>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</si>
  <si>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</si>
  <si>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</si>
  <si>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</si>
  <si>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</si>
  <si>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</si>
  <si>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</si>
  <si>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</si>
  <si>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</si>
  <si>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</si>
  <si>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</si>
  <si>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</si>
  <si>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</si>
  <si>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</si>
  <si>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</si>
  <si>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</si>
  <si>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</si>
  <si>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</si>
  <si>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</si>
  <si>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</si>
  <si>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</si>
  <si>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</si>
  <si>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</si>
  <si>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</si>
  <si>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</si>
  <si>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</si>
  <si>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</si>
  <si>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</si>
  <si>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</si>
  <si>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</si>
  <si>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</si>
  <si>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</si>
  <si>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</si>
  <si>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</si>
  <si>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</si>
  <si>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</si>
  <si>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</si>
  <si>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</si>
  <si>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</si>
  <si>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</si>
  <si>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</si>
  <si>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</si>
  <si>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</si>
  <si>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</si>
  <si>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</si>
  <si>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</si>
  <si>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</si>
  <si>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</si>
  <si>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</si>
  <si>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</si>
  <si>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</si>
  <si>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</si>
  <si>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</si>
  <si>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</si>
  <si>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</si>
  <si>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</si>
  <si>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</si>
  <si>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</si>
  <si>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</si>
  <si>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</si>
  <si>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</si>
  <si>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</si>
  <si>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</si>
  <si>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</si>
  <si>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</si>
  <si>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</si>
  <si>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</si>
  <si>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</si>
  <si>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</si>
  <si>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</si>
  <si>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</si>
  <si>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</si>
  <si>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</si>
  <si>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</si>
  <si>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</si>
  <si>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</si>
  <si>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</si>
  <si>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</si>
  <si>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</si>
  <si>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</si>
  <si>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</si>
  <si>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</si>
  <si>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</si>
  <si>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</si>
  <si>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</si>
  <si>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</si>
  <si>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</si>
  <si>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</si>
  <si>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</si>
  <si>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</si>
  <si>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</si>
  <si>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</si>
  <si>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</si>
  <si>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</si>
  <si>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</si>
  <si>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</si>
  <si>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</si>
  <si>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</si>
  <si>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</si>
  <si>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</si>
  <si>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</si>
  <si>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</si>
  <si>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</si>
  <si>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</si>
  <si>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</si>
  <si>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</si>
  <si>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</si>
  <si>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</si>
  <si>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</si>
  <si>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</si>
  <si>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</si>
  <si>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</si>
  <si>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</si>
  <si>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</si>
  <si>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</si>
  <si>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</si>
  <si>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</si>
  <si>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</si>
  <si>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</si>
  <si>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</si>
  <si>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</si>
  <si>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</si>
  <si>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</si>
  <si>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</si>
  <si>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</si>
  <si>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</si>
  <si>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</si>
  <si>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</si>
  <si>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</si>
  <si>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</si>
  <si>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</si>
  <si>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</si>
  <si>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</si>
  <si>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</si>
  <si>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</si>
  <si>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</si>
  <si>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</si>
  <si>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</si>
  <si>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</si>
  <si>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</si>
  <si>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</si>
  <si>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</si>
  <si>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</si>
  <si>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</si>
  <si>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</si>
  <si>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</si>
  <si>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</si>
  <si>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</si>
  <si>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</si>
  <si>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</si>
  <si>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</si>
  <si>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</si>
  <si>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</si>
  <si>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</si>
  <si>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</si>
  <si>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</si>
  <si>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</si>
  <si>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</si>
  <si>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</si>
  <si>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</si>
  <si>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</si>
  <si>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</si>
  <si>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</si>
  <si>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</si>
  <si>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</si>
  <si>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</si>
  <si>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</si>
  <si>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</si>
  <si>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</si>
  <si>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</si>
  <si>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</si>
  <si>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</si>
  <si>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</si>
  <si>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</si>
  <si>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</si>
  <si>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</si>
  <si>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</si>
  <si>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</si>
  <si>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</si>
  <si>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</si>
  <si>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</si>
  <si>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</si>
  <si>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</si>
  <si>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</si>
  <si>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</si>
  <si>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</si>
  <si>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</si>
  <si>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</si>
  <si>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</si>
  <si>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</si>
  <si>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</si>
  <si>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</si>
  <si>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</si>
  <si>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</si>
  <si>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</si>
  <si>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</si>
  <si>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</si>
  <si>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</si>
  <si>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</si>
  <si>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</si>
  <si>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</si>
  <si>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</si>
  <si>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</si>
  <si>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</si>
  <si>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</si>
  <si>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</si>
  <si>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</si>
  <si>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</si>
  <si>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</si>
  <si>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</si>
  <si>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</si>
  <si>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</si>
  <si>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</si>
  <si>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</si>
  <si>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</si>
  <si>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</si>
  <si>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</si>
  <si>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</si>
  <si>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</si>
  <si>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</si>
  <si>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</si>
  <si>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</si>
  <si>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</si>
  <si>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</si>
  <si>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</si>
  <si>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</si>
  <si>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</si>
  <si>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</si>
  <si>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</si>
  <si>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</si>
  <si>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</si>
  <si>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</si>
  <si>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</si>
  <si>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</si>
  <si>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</si>
  <si>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</si>
  <si>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</si>
  <si>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</si>
  <si>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</si>
  <si>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</si>
  <si>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</si>
  <si>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</si>
  <si>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</si>
  <si>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</si>
  <si>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</si>
  <si>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</si>
  <si>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</si>
  <si>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</si>
  <si>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</si>
  <si>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</si>
  <si>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</si>
  <si>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</si>
  <si>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</si>
  <si>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</si>
  <si>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</si>
  <si>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</si>
  <si>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</si>
  <si>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</si>
  <si>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</si>
  <si>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</si>
  <si>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</si>
  <si>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</si>
  <si>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</si>
  <si>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</si>
  <si>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</si>
  <si>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</si>
  <si>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</si>
  <si>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</si>
  <si>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</si>
  <si>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</si>
  <si>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</si>
  <si>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</si>
  <si>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</si>
  <si>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</si>
  <si>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</si>
  <si>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</si>
  <si>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</si>
  <si>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</si>
  <si>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</si>
  <si>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</si>
  <si>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</si>
  <si>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</si>
  <si>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</si>
  <si>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</si>
  <si>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</si>
  <si>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</si>
  <si>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</si>
  <si>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</si>
  <si>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</si>
  <si>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</si>
  <si>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</si>
  <si>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</si>
  <si>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</si>
  <si>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</si>
  <si>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</si>
  <si>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</si>
  <si>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</si>
  <si>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</si>
  <si>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</si>
  <si>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</si>
  <si>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</si>
  <si>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</si>
  <si>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</si>
  <si>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</si>
  <si>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</si>
  <si>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</si>
  <si>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</si>
  <si>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</si>
  <si>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</si>
  <si>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</si>
  <si>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</si>
  <si>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</si>
  <si>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</si>
  <si>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</si>
  <si>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</si>
  <si>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</si>
  <si>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</si>
  <si>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</si>
  <si>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</si>
  <si>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</si>
  <si>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</si>
  <si>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</si>
  <si>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</si>
  <si>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</si>
  <si>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</si>
  <si>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</si>
  <si>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</si>
  <si>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</si>
  <si>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</si>
  <si>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</si>
  <si>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</si>
  <si>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</si>
  <si>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</si>
  <si>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</si>
  <si>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</si>
  <si>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</si>
  <si>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</si>
  <si>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</si>
  <si>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</si>
  <si>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</si>
  <si>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</si>
  <si>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</si>
  <si>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</si>
  <si>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</si>
  <si>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</si>
  <si>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</si>
  <si>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</si>
  <si>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</si>
  <si>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</si>
  <si>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</si>
  <si>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</si>
  <si>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</si>
  <si>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</si>
  <si>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</si>
  <si>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</si>
  <si>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</si>
  <si>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</si>
  <si>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</si>
  <si>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</si>
  <si>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</si>
  <si>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</si>
  <si>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</si>
  <si>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</si>
  <si>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</si>
  <si>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</si>
  <si>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</si>
  <si>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</si>
  <si>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</si>
  <si>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</si>
  <si>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</si>
  <si>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</si>
  <si>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</si>
  <si>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</si>
  <si>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</si>
  <si>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</si>
  <si>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</si>
  <si>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</si>
  <si>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</si>
  <si>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</si>
  <si>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</si>
  <si>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</si>
  <si>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</si>
  <si>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</si>
  <si>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</si>
  <si>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</si>
  <si>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</si>
  <si>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</si>
  <si>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</si>
  <si>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</si>
  <si>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</si>
  <si>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</si>
  <si>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</si>
  <si>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</si>
  <si>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</si>
  <si>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</si>
  <si>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</si>
  <si>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</si>
  <si>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</si>
  <si>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</si>
  <si>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</si>
  <si>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</si>
  <si>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</si>
  <si>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</si>
  <si>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</si>
  <si>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</si>
  <si>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</si>
  <si>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</si>
  <si>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</si>
  <si>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</si>
  <si>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</si>
  <si>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</si>
  <si>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</si>
  <si>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</si>
  <si>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</si>
  <si>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</si>
  <si>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</si>
  <si>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</si>
  <si>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</si>
  <si>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</si>
  <si>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</si>
  <si>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</si>
  <si>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</si>
  <si>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</si>
  <si>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</si>
  <si>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</si>
  <si>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</si>
  <si>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</si>
  <si>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</si>
  <si>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</si>
  <si>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</si>
  <si>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</si>
  <si>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</si>
  <si>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</si>
  <si>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</si>
  <si>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</si>
  <si>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</si>
  <si>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</si>
  <si>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</si>
  <si>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</si>
  <si>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</si>
  <si>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</si>
  <si>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</si>
  <si>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</si>
  <si>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</si>
  <si>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</si>
  <si>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</si>
  <si>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</si>
  <si>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</si>
  <si>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</si>
  <si>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</si>
  <si>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</si>
  <si>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</si>
  <si>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</si>
  <si>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</si>
  <si>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</si>
  <si>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</si>
  <si>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</si>
  <si>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</si>
  <si>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</si>
  <si>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</si>
  <si>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</si>
  <si>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</si>
  <si>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</si>
  <si>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</si>
  <si>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</si>
  <si>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</si>
  <si>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</si>
  <si>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</si>
  <si>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</si>
  <si>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</si>
  <si>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</si>
  <si>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</si>
  <si>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</si>
  <si>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</si>
  <si>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</si>
  <si>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</si>
  <si>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</si>
  <si>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</si>
  <si>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</si>
  <si>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</si>
  <si>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</si>
  <si>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</si>
  <si>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</si>
  <si>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</si>
  <si>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</si>
  <si>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</si>
  <si>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</si>
  <si>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</si>
  <si>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</si>
  <si>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</si>
  <si>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</si>
  <si>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</si>
  <si>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</si>
  <si>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</si>
  <si>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</si>
  <si>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</si>
  <si>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</si>
  <si>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</si>
  <si>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</si>
  <si>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</si>
  <si>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</si>
  <si>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</si>
  <si>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</si>
  <si>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</si>
  <si>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</si>
  <si>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</si>
  <si>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</si>
  <si>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</si>
  <si>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</si>
  <si>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</si>
  <si>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</si>
  <si>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</si>
  <si>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</si>
  <si>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</si>
  <si>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</si>
  <si>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</si>
  <si>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</si>
  <si>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</si>
  <si>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</si>
  <si>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</si>
  <si>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</si>
  <si>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</si>
  <si>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</si>
  <si>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</si>
  <si>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</si>
  <si>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</si>
  <si>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</si>
  <si>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</si>
  <si>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</si>
  <si>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</si>
  <si>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</si>
  <si>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</si>
  <si>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</si>
  <si>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</si>
  <si>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</si>
  <si>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</si>
  <si>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</si>
  <si>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</si>
  <si>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</si>
  <si>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</si>
  <si>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</si>
  <si>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</si>
  <si>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</si>
  <si>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</si>
  <si>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</si>
  <si>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</si>
  <si>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</si>
  <si>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</si>
  <si>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</si>
  <si>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</si>
  <si>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</si>
  <si>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</si>
  <si>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</si>
  <si>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</si>
  <si>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</si>
  <si>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</si>
  <si>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</si>
  <si>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</si>
  <si>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</si>
  <si>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</si>
  <si>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</si>
  <si>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</si>
  <si>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</si>
  <si>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</si>
  <si>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</si>
  <si>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</si>
  <si>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</si>
  <si>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</si>
  <si>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</si>
  <si>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</si>
  <si>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</si>
  <si>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</si>
  <si>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</si>
  <si>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</si>
  <si>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</si>
  <si>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</si>
  <si>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</si>
  <si>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</si>
  <si>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</si>
  <si>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</si>
  <si>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</si>
  <si>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</si>
  <si>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</si>
  <si>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</si>
  <si>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</si>
  <si>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</si>
  <si>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</si>
  <si>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</si>
  <si>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</si>
  <si>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</si>
  <si>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</si>
  <si>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</si>
  <si>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</si>
  <si>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</si>
  <si>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</si>
  <si>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</si>
  <si>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</si>
  <si>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</si>
  <si>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</si>
  <si>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</si>
  <si>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</si>
  <si>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</si>
  <si>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</si>
  <si>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</si>
  <si>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</si>
  <si>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</si>
  <si>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</si>
  <si>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</si>
  <si>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</si>
  <si>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</si>
  <si>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</si>
  <si>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</si>
  <si>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</si>
  <si>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</si>
  <si>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</si>
  <si>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</si>
  <si>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</si>
  <si>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</si>
  <si>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</si>
  <si>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</si>
  <si>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</si>
  <si>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</si>
  <si>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</si>
  <si>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</si>
  <si>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</si>
  <si>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</si>
  <si>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</si>
  <si>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</si>
  <si>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</si>
  <si>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</si>
  <si>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</si>
  <si>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</si>
  <si>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</si>
  <si>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</si>
  <si>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</si>
  <si>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</si>
  <si>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</si>
  <si>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</si>
  <si>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</si>
  <si>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</si>
  <si>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</si>
  <si>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</si>
  <si>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</si>
  <si>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</si>
  <si>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</si>
  <si>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</si>
  <si>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</si>
  <si>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</si>
  <si>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</si>
  <si>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</si>
  <si>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</si>
  <si>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</si>
  <si>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</si>
  <si>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</si>
  <si>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</si>
  <si>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</si>
  <si>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</si>
  <si>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</si>
  <si>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</si>
  <si>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</si>
  <si>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</si>
  <si>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</si>
  <si>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</si>
  <si>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</si>
  <si>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</si>
  <si>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</si>
  <si>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</si>
  <si>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</si>
  <si>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</si>
  <si>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</si>
  <si>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</si>
  <si>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</si>
  <si>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</si>
  <si>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</si>
  <si>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</si>
  <si>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</si>
  <si>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</si>
  <si>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</si>
  <si>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</si>
  <si>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</si>
  <si>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</si>
  <si>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</si>
  <si>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</si>
  <si>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</si>
  <si>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</si>
  <si>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</si>
  <si>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</si>
  <si>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</si>
  <si>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</si>
  <si>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</si>
  <si>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</si>
  <si>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</si>
  <si>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</si>
  <si>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</si>
  <si>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</si>
  <si>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</si>
  <si>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</si>
  <si>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</si>
  <si>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</si>
  <si>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</si>
  <si>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</si>
  <si>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</si>
  <si>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</si>
  <si>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</si>
  <si>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</si>
  <si>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</si>
  <si>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</si>
  <si>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</si>
  <si>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</si>
  <si>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</si>
  <si>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</si>
  <si>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</si>
  <si>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</si>
  <si>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</si>
  <si>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</si>
  <si>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</si>
  <si>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</si>
  <si>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</si>
  <si>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</si>
  <si>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</si>
  <si>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</si>
  <si>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</si>
  <si>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</si>
  <si>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</si>
  <si>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</si>
  <si>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</si>
  <si>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</si>
  <si>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</si>
  <si>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</si>
  <si>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</si>
  <si>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</si>
  <si>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</si>
  <si>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</si>
  <si>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</si>
  <si>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</si>
  <si>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</si>
  <si>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</si>
  <si>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</si>
  <si>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</si>
  <si>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</si>
  <si>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</si>
  <si>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</si>
  <si>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</si>
  <si>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</si>
  <si>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</si>
  <si>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</si>
  <si>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</si>
  <si>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</si>
  <si>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</si>
  <si>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</si>
  <si>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</si>
  <si>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</si>
  <si>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</si>
  <si>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</si>
  <si>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</si>
  <si>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</si>
  <si>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</si>
  <si>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</si>
  <si>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</si>
  <si>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</si>
  <si>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</si>
  <si>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</si>
  <si>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</si>
  <si>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</si>
  <si>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</si>
  <si>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</si>
  <si>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</si>
  <si>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</si>
  <si>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</si>
  <si>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</si>
  <si>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</si>
  <si>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</si>
  <si>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</si>
  <si>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</si>
  <si>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</si>
  <si>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</si>
  <si>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</si>
  <si>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</si>
  <si>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</si>
  <si>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</si>
  <si>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</si>
  <si>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</si>
  <si>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</si>
  <si>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</si>
  <si>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</si>
  <si>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</si>
  <si>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</si>
  <si>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</si>
  <si>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</si>
  <si>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</si>
  <si>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</si>
  <si>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</si>
  <si>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</si>
  <si>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</si>
  <si>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</si>
  <si>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</si>
  <si>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</si>
  <si>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</si>
  <si>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</si>
  <si>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</si>
  <si>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</si>
  <si>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</si>
  <si>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</si>
  <si>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</si>
  <si>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</si>
  <si>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</si>
  <si>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</si>
  <si>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</si>
  <si>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</si>
  <si>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</si>
  <si>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</si>
  <si>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</si>
  <si>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</si>
  <si>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</si>
  <si>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</si>
  <si>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</si>
  <si>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</si>
  <si>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</si>
  <si>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</si>
  <si>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</si>
  <si>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</si>
  <si>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</si>
  <si>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</si>
  <si>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</si>
  <si>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</si>
  <si>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</si>
  <si>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</si>
  <si>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</si>
  <si>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</si>
  <si>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</si>
  <si>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</si>
  <si>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</si>
  <si>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</si>
  <si>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</si>
  <si>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</si>
  <si>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</si>
  <si>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</si>
  <si>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</si>
  <si>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</si>
  <si>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</si>
  <si>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</si>
  <si>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</si>
  <si>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</si>
  <si>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</si>
  <si>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</si>
  <si>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</si>
  <si>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</si>
  <si>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</si>
  <si>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</si>
  <si>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</si>
  <si>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</si>
  <si>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</si>
  <si>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</si>
  <si>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</si>
  <si>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</si>
  <si>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</si>
  <si>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</si>
  <si>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</si>
  <si>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</si>
  <si>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</si>
  <si>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</si>
  <si>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</si>
  <si>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</si>
  <si>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</si>
  <si>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</si>
  <si>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</si>
  <si>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</si>
  <si>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</si>
  <si>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</si>
  <si>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</si>
  <si>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</si>
  <si>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</si>
  <si>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</si>
  <si>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</si>
  <si>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</si>
  <si>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</si>
  <si>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</si>
  <si>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</si>
  <si>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</si>
  <si>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</si>
  <si>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</si>
  <si>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</si>
  <si>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</si>
  <si>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</si>
  <si>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</si>
  <si>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</si>
  <si>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</si>
  <si>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</si>
  <si>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</si>
  <si>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</si>
  <si>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</si>
  <si>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</si>
  <si>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</si>
  <si>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</si>
  <si>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</si>
  <si>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</si>
  <si>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</si>
  <si>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</si>
  <si>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</si>
  <si>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</si>
  <si>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</si>
  <si>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</si>
  <si>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</si>
  <si>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</si>
  <si>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</si>
  <si>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</si>
  <si>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</si>
  <si>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</si>
  <si>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</si>
  <si>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</si>
  <si>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</si>
  <si>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</si>
  <si>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</si>
  <si>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</si>
  <si>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</si>
  <si>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</si>
  <si>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</si>
  <si>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</si>
  <si>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</si>
  <si>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</si>
  <si>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</si>
  <si>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</si>
  <si>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</si>
  <si>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</si>
  <si>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</si>
  <si>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</si>
  <si>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</si>
  <si>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</si>
  <si>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</si>
  <si>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</si>
  <si>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</si>
  <si>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</si>
  <si>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</si>
  <si>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</si>
  <si>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</si>
  <si>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</si>
  <si>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</si>
  <si>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</si>
  <si>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</si>
  <si>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</si>
  <si>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</si>
  <si>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</si>
  <si>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</si>
  <si>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</si>
  <si>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</si>
  <si>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</si>
  <si>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</si>
  <si>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</si>
  <si>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</si>
  <si>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</si>
  <si>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</si>
  <si>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</si>
  <si>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</si>
  <si>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</si>
  <si>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</si>
  <si>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</si>
  <si>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</si>
  <si>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</si>
  <si>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</si>
  <si>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</si>
  <si>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</si>
  <si>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</si>
  <si>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</si>
  <si>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</si>
  <si>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</si>
  <si>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</si>
  <si>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</si>
  <si>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</si>
  <si>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</si>
  <si>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</si>
  <si>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</si>
  <si>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</si>
  <si>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</si>
  <si>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</si>
  <si>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</si>
  <si>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</si>
  <si>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</si>
  <si>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</si>
  <si>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</si>
  <si>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</si>
  <si>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</si>
  <si>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</si>
  <si>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</si>
  <si>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</si>
  <si>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</si>
  <si>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</si>
  <si>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</si>
  <si>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</si>
  <si>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</si>
  <si>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</si>
  <si>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</si>
  <si>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</si>
  <si>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</si>
  <si>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</si>
  <si>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</si>
  <si>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</si>
  <si>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</si>
  <si>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</si>
  <si>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</si>
  <si>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</si>
  <si>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</si>
  <si>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</si>
  <si>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</si>
  <si>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</si>
  <si>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</si>
  <si>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</si>
  <si>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</si>
  <si>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</si>
  <si>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</si>
  <si>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</si>
  <si>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</si>
  <si>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</si>
  <si>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</si>
  <si>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</si>
  <si>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</si>
  <si>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</si>
  <si>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</si>
  <si>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</si>
  <si>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</si>
  <si>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</si>
  <si>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</si>
  <si>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</si>
  <si>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</si>
  <si>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</si>
  <si>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</si>
  <si>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</si>
  <si>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</si>
  <si>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</si>
  <si>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</si>
  <si>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</si>
  <si>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</si>
  <si>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</si>
  <si>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</si>
  <si>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</si>
  <si>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</si>
  <si>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</si>
  <si>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</si>
  <si>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</si>
  <si>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</si>
  <si>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</si>
  <si>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</si>
  <si>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</si>
  <si>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</si>
  <si>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</si>
  <si>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</si>
  <si>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</si>
  <si>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</si>
  <si>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</si>
  <si>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</si>
  <si>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</si>
  <si>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</si>
  <si>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</si>
  <si>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</si>
  <si>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</si>
  <si>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</si>
  <si>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</si>
  <si>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</si>
  <si>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</si>
  <si>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</si>
  <si>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</si>
  <si>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</si>
  <si>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</si>
  <si>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</si>
  <si>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</si>
  <si>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</si>
  <si>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</si>
  <si>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</si>
  <si>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</si>
  <si>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</si>
  <si>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</si>
  <si>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</si>
  <si>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</si>
  <si>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</si>
  <si>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</si>
  <si>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</si>
  <si>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</si>
  <si>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</si>
  <si>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</si>
  <si>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</si>
  <si>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</si>
  <si>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</si>
  <si>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</si>
  <si>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</si>
  <si>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</si>
  <si>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</si>
  <si>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</si>
  <si>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</si>
  <si>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</si>
  <si>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</si>
  <si>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</si>
  <si>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</si>
  <si>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</si>
  <si>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</si>
  <si>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</si>
  <si>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</si>
  <si>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</si>
  <si>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</si>
  <si>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</si>
  <si>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</si>
  <si>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</si>
  <si>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</si>
  <si>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</si>
  <si>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</si>
  <si>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</si>
  <si>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</si>
  <si>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</si>
  <si>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</si>
  <si>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</si>
  <si>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</si>
  <si>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</si>
  <si>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</si>
  <si>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</si>
  <si>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</si>
  <si>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</si>
  <si>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</si>
  <si>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</si>
  <si>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</si>
  <si>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</si>
  <si>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</si>
  <si>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</si>
  <si>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</si>
  <si>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</si>
  <si>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</si>
  <si>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</si>
  <si>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</si>
  <si>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</si>
  <si>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</si>
  <si>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</si>
  <si>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</si>
  <si>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</si>
  <si>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</si>
  <si>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</si>
  <si>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</si>
  <si>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</si>
  <si>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</si>
  <si>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</si>
  <si>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</si>
  <si>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</si>
  <si>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</si>
  <si>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</si>
  <si>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</si>
  <si>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</si>
  <si>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</si>
  <si>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</si>
  <si>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</si>
  <si>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</si>
  <si>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</si>
  <si>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</si>
  <si>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</si>
  <si>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</si>
  <si>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</si>
  <si>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</si>
  <si>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</si>
  <si>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</si>
  <si>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</si>
  <si>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</si>
  <si>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</si>
  <si>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</si>
  <si>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</si>
  <si>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</si>
  <si>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</si>
  <si>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</si>
  <si>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</si>
  <si>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</si>
  <si>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</si>
  <si>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</si>
  <si>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</si>
  <si>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</si>
  <si>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</si>
  <si>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</si>
  <si>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</si>
  <si>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</si>
  <si>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</si>
  <si>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</si>
  <si>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</si>
  <si>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</si>
  <si>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</si>
  <si>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</si>
  <si>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</si>
  <si>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</si>
  <si>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</si>
  <si>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</si>
  <si>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</si>
  <si>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</si>
  <si>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</si>
  <si>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</si>
  <si>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</si>
  <si>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</si>
  <si>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</si>
  <si>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</si>
  <si>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</si>
  <si>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</si>
  <si>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</si>
  <si>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</si>
  <si>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</si>
  <si>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</si>
  <si>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</si>
  <si>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</si>
  <si>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</si>
  <si>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</si>
  <si>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</si>
  <si>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</si>
  <si>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</si>
  <si>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</si>
  <si>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</si>
  <si>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</si>
  <si>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</si>
  <si>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</si>
  <si>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</si>
  <si>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</si>
  <si>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</si>
  <si>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</si>
  <si>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</si>
  <si>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</si>
  <si>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</si>
  <si>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</si>
  <si>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</si>
  <si>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</si>
  <si>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</si>
  <si>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</si>
  <si>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</si>
  <si>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</si>
  <si>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</si>
  <si>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</si>
  <si>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</si>
  <si>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</si>
  <si>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</si>
  <si>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</si>
  <si>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</si>
  <si>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</si>
  <si>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</si>
  <si>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</si>
  <si>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</si>
  <si>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</si>
  <si>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</si>
  <si>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</si>
  <si>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</si>
  <si>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</si>
  <si>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</si>
  <si>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</si>
  <si>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</si>
  <si>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</si>
  <si>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</si>
  <si>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</si>
  <si>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</si>
  <si>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</si>
  <si>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</si>
  <si>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</si>
  <si>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</si>
  <si>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</si>
  <si>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</si>
  <si>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</si>
  <si>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</si>
  <si>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</si>
  <si>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</si>
  <si>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</si>
  <si>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</si>
  <si>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</si>
  <si>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</si>
  <si>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</si>
  <si>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</si>
  <si>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</si>
  <si>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</si>
  <si>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</si>
  <si>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</si>
  <si>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</si>
  <si>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</si>
  <si>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</si>
  <si>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</si>
  <si>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</si>
  <si>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</si>
  <si>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</si>
  <si>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</si>
  <si>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</si>
  <si>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</si>
  <si>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</si>
  <si>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</si>
  <si>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</si>
  <si>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</si>
  <si>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</si>
  <si>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</si>
  <si>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</si>
  <si>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</si>
  <si>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</si>
  <si>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</si>
  <si>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</si>
  <si>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</si>
  <si>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</si>
  <si>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</si>
  <si>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</si>
  <si>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</si>
  <si>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</si>
  <si>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</si>
  <si>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</si>
  <si>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</si>
  <si>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</si>
  <si>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</si>
  <si>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</si>
  <si>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</si>
  <si>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</si>
  <si>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</si>
  <si>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</si>
  <si>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</si>
  <si>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</si>
  <si>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</si>
  <si>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</si>
  <si>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</si>
  <si>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</si>
  <si>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</si>
  <si>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</si>
  <si>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</si>
  <si>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</si>
  <si>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</si>
  <si>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</si>
  <si>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</si>
  <si>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</si>
  <si>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</si>
  <si>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</si>
  <si>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</si>
  <si>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</si>
  <si>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</si>
  <si>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</si>
  <si>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</si>
  <si>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</si>
  <si>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</si>
  <si>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</si>
  <si>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</si>
  <si>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</si>
  <si>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</si>
  <si>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</si>
  <si>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</si>
  <si>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</si>
  <si>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</si>
  <si>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</si>
  <si>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</si>
  <si>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</si>
  <si>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</si>
  <si>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</si>
  <si>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</si>
  <si>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</si>
  <si>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</si>
  <si>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</si>
  <si>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</si>
  <si>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</si>
  <si>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</si>
  <si>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</si>
  <si>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</si>
  <si>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</si>
  <si>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</si>
  <si>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</si>
  <si>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</si>
  <si>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</si>
  <si>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</si>
  <si>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</si>
  <si>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</si>
  <si>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</si>
  <si>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</si>
  <si>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</si>
  <si>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</si>
  <si>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</si>
  <si>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</si>
  <si>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</si>
  <si>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</si>
  <si>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</si>
  <si>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</si>
  <si>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</si>
  <si>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</si>
  <si>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</si>
  <si>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</si>
  <si>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</si>
  <si>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</si>
  <si>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</si>
  <si>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</si>
  <si>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</si>
  <si>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</si>
  <si>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</si>
  <si>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</si>
  <si>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</si>
  <si>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</si>
  <si>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</si>
  <si>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</si>
  <si>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</si>
  <si>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</si>
  <si>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</si>
  <si>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</si>
  <si>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</si>
  <si>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</si>
  <si>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</si>
  <si>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</si>
  <si>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</si>
  <si>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</si>
  <si>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</si>
  <si>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</si>
  <si>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</si>
  <si>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</si>
  <si>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</si>
  <si>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</si>
  <si>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</si>
  <si>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</si>
  <si>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</si>
  <si>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</si>
  <si>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</si>
  <si>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</si>
  <si>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</si>
  <si>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</si>
  <si>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</si>
  <si>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</si>
  <si>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</si>
  <si>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</si>
  <si>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</si>
  <si>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</si>
  <si>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</si>
  <si>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</si>
  <si>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</si>
  <si>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</si>
  <si>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</si>
  <si>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</si>
  <si>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</si>
  <si>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</si>
  <si>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</si>
  <si>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</si>
  <si>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</si>
  <si>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</si>
  <si>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</si>
  <si>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</si>
  <si>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</si>
  <si>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</si>
  <si>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</si>
  <si>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</si>
  <si>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</si>
  <si>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</si>
  <si>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</si>
  <si>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</si>
  <si>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</si>
  <si>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</si>
  <si>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</si>
  <si>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</si>
  <si>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</si>
  <si>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</si>
  <si>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</si>
  <si>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</si>
  <si>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</si>
  <si>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</si>
  <si>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</si>
  <si>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</si>
  <si>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</si>
  <si>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</si>
  <si>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</si>
  <si>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</si>
  <si>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</si>
  <si>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</si>
  <si>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</si>
  <si>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</si>
  <si>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</si>
  <si>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</si>
  <si>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</si>
  <si>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</si>
  <si>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</si>
  <si>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</si>
  <si>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</si>
  <si>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</si>
  <si>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</si>
  <si>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</si>
  <si>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</si>
  <si>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</si>
  <si>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</si>
  <si>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</si>
  <si>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</si>
  <si>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</si>
  <si>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</si>
  <si>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</si>
  <si>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</si>
  <si>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</si>
  <si>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</si>
  <si>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</si>
  <si>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</si>
  <si>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</si>
  <si>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</si>
  <si>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</si>
  <si>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</si>
  <si>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</si>
  <si>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</si>
  <si>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</si>
  <si>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</si>
  <si>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</si>
  <si>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</si>
  <si>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</si>
  <si>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</si>
  <si>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</si>
  <si>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</si>
  <si>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</si>
  <si>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</si>
  <si>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</si>
  <si>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</si>
  <si>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</si>
  <si>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</si>
  <si>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</si>
  <si>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</si>
  <si>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</si>
  <si>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</si>
  <si>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</si>
  <si>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</si>
  <si>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</si>
  <si>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</si>
  <si>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</si>
  <si>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</si>
  <si>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</si>
  <si>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</si>
  <si>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</si>
  <si>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</si>
  <si>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</si>
  <si>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</si>
  <si>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</si>
  <si>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</si>
  <si>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</si>
  <si>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</si>
  <si>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</si>
  <si>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</si>
  <si>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</si>
  <si>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</si>
  <si>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</si>
  <si>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</si>
  <si>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</si>
  <si>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</si>
  <si>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</si>
  <si>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</si>
  <si>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</si>
  <si>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</si>
  <si>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</si>
  <si>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</si>
  <si>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</si>
  <si>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</si>
  <si>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</si>
  <si>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</si>
  <si>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</si>
  <si>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</si>
  <si>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</si>
  <si>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</si>
  <si>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</si>
  <si>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</si>
  <si>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</si>
  <si>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</si>
  <si>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</si>
  <si>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</si>
  <si>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</si>
  <si>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</si>
  <si>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</si>
  <si>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</si>
  <si>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</si>
  <si>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</si>
  <si>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</si>
  <si>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</si>
  <si>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</si>
  <si>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</si>
  <si>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</si>
  <si>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</si>
  <si>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</si>
  <si>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</si>
  <si>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</si>
  <si>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</si>
  <si>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</si>
  <si>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</si>
  <si>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</si>
  <si>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</si>
  <si>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</si>
  <si>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</si>
  <si>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</si>
  <si>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</si>
  <si>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</si>
  <si>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</si>
  <si>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</si>
  <si>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</si>
  <si>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</si>
  <si>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</si>
  <si>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</si>
  <si>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</si>
  <si>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</si>
  <si>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</si>
  <si>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</si>
  <si>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</si>
  <si>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</si>
  <si>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</si>
  <si>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</si>
  <si>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</si>
  <si>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</si>
  <si>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</si>
  <si>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</si>
  <si>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</si>
  <si>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</si>
  <si>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</si>
  <si>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</si>
  <si>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</si>
  <si>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</si>
  <si>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</si>
  <si>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</si>
  <si>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</si>
  <si>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</si>
  <si>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</si>
  <si>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</si>
  <si>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</si>
  <si>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</si>
  <si>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</si>
  <si>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</si>
  <si>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</si>
  <si>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</si>
  <si>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</si>
  <si>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</si>
  <si>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</si>
  <si>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</si>
  <si>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</si>
  <si>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</si>
  <si>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</si>
  <si>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</si>
  <si>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</si>
  <si>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</si>
  <si>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</si>
  <si>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</si>
  <si>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</si>
  <si>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</si>
  <si>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</si>
  <si>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</si>
  <si>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</si>
  <si>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</si>
  <si>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</si>
  <si>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</si>
  <si>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</si>
  <si>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</si>
  <si>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</si>
  <si>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</si>
  <si>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</si>
  <si>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</si>
  <si>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</si>
  <si>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</si>
  <si>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</si>
  <si>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</si>
  <si>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</si>
  <si>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</si>
  <si>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</si>
  <si>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</si>
  <si>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</si>
  <si>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</si>
  <si>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</si>
  <si>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</si>
  <si>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</si>
  <si>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</si>
  <si>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</si>
  <si>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</si>
  <si>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</si>
  <si>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</si>
  <si>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</si>
  <si>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</si>
  <si>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</si>
  <si>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</si>
  <si>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</si>
  <si>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</si>
  <si>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</si>
  <si>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</si>
  <si>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</si>
  <si>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</si>
  <si>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</si>
  <si>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</si>
  <si>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</si>
  <si>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</si>
  <si>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</si>
  <si>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</si>
  <si>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</si>
  <si>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</si>
  <si>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</si>
  <si>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</si>
  <si>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</si>
  <si>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</si>
  <si>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</si>
  <si>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</si>
  <si>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</si>
  <si>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</si>
  <si>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</si>
  <si>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</si>
  <si>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</si>
  <si>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</si>
  <si>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</si>
  <si>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</si>
  <si>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</si>
  <si>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</si>
  <si>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</si>
  <si>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</si>
  <si>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</si>
  <si>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</si>
  <si>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</si>
  <si>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</si>
  <si>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</si>
  <si>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</si>
  <si>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</si>
  <si>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</si>
  <si>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</si>
  <si>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</si>
  <si>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</si>
  <si>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</si>
  <si>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</si>
  <si>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</si>
  <si>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</si>
  <si>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</si>
  <si>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</si>
  <si>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</si>
  <si>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</si>
  <si>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</si>
  <si>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</si>
  <si>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</si>
  <si>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</si>
  <si>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</si>
  <si>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</si>
  <si>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</si>
  <si>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</si>
  <si>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</si>
  <si>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</si>
  <si>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</si>
  <si>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</si>
  <si>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</si>
  <si>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</si>
  <si>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</si>
  <si>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</si>
  <si>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</si>
  <si>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</si>
  <si>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</si>
  <si>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</si>
  <si>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</si>
  <si>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</si>
  <si>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</si>
  <si>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</si>
  <si>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</si>
  <si>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</si>
  <si>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</si>
  <si>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</si>
  <si>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</si>
  <si>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</si>
  <si>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</si>
  <si>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</si>
  <si>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</si>
  <si>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</si>
  <si>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</si>
  <si>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</si>
  <si>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</si>
  <si>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</si>
  <si>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</si>
  <si>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</si>
  <si>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</si>
  <si>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</si>
  <si>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</si>
  <si>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</si>
  <si>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</si>
  <si>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</si>
  <si>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</si>
  <si>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</si>
  <si>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</si>
  <si>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</si>
  <si>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</si>
  <si>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</si>
  <si>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</si>
  <si>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</si>
  <si>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</si>
  <si>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</si>
  <si>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</si>
  <si>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</si>
  <si>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</si>
  <si>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</si>
  <si>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</si>
  <si>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</si>
  <si>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</si>
  <si>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</si>
  <si>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</si>
  <si>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</si>
  <si>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</si>
  <si>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</si>
  <si>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</si>
  <si>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</si>
  <si>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</si>
  <si>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</si>
  <si>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</si>
  <si>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</si>
  <si>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</si>
  <si>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</si>
  <si>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</si>
  <si>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</si>
  <si>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</si>
  <si>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</si>
  <si>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</si>
  <si>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</si>
  <si>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</si>
  <si>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</si>
  <si>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</si>
  <si>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</si>
  <si>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</si>
  <si>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</si>
  <si>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</si>
  <si>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</si>
  <si>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</si>
  <si>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</si>
  <si>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</si>
  <si>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</si>
  <si>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</si>
  <si>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</si>
  <si>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</si>
  <si>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</si>
  <si>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</si>
  <si>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</si>
  <si>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</si>
  <si>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</si>
  <si>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</si>
  <si>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</si>
  <si>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</si>
  <si>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</si>
  <si>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</si>
  <si>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</si>
  <si>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</si>
  <si>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</si>
  <si>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</si>
  <si>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</si>
  <si>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</si>
  <si>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</si>
  <si>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</si>
  <si>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</si>
  <si>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</si>
  <si>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</si>
  <si>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</si>
  <si>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</si>
  <si>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</si>
  <si>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</si>
  <si>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</si>
  <si>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</si>
  <si>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</si>
  <si>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</si>
  <si>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</si>
  <si>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</si>
  <si>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</si>
  <si>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</si>
  <si>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</si>
  <si>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</si>
  <si>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</si>
  <si>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</si>
  <si>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</si>
  <si>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</si>
  <si>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</si>
  <si>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</si>
  <si>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</si>
  <si>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</si>
  <si>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</si>
  <si>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</si>
  <si>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</si>
  <si>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</si>
  <si>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</si>
  <si>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</si>
  <si>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</si>
  <si>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</si>
  <si>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</si>
  <si>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</si>
  <si>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</si>
  <si>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</si>
  <si>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</si>
  <si>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</si>
  <si>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</si>
  <si>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</si>
  <si>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</si>
  <si>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</si>
  <si>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</si>
  <si>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</si>
  <si>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</si>
  <si>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</si>
  <si>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</si>
  <si>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</si>
  <si>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</si>
  <si>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</si>
  <si>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</si>
  <si>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</si>
  <si>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</si>
  <si>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</si>
  <si>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</si>
  <si>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</si>
  <si>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</si>
  <si>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</si>
  <si>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</si>
  <si>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</si>
  <si>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</si>
  <si>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</si>
  <si>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</si>
  <si>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</si>
  <si>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</si>
  <si>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</si>
  <si>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</si>
  <si>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</si>
  <si>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</si>
  <si>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</si>
  <si>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</si>
  <si>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</si>
  <si>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</si>
  <si>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</si>
  <si>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</si>
  <si>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</si>
  <si>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</si>
  <si>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</si>
  <si>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</si>
  <si>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</si>
  <si>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</si>
  <si>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</si>
  <si>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</si>
  <si>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</si>
  <si>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</si>
  <si>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</si>
  <si>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</si>
  <si>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</si>
  <si>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</si>
  <si>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</si>
  <si>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</si>
  <si>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</si>
  <si>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</si>
  <si>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</si>
  <si>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</si>
  <si>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</si>
  <si>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</si>
  <si>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</si>
  <si>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</si>
  <si>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</si>
  <si>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</si>
  <si>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</si>
  <si>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</si>
  <si>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</si>
  <si>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</si>
  <si>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</si>
  <si>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</si>
  <si>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</si>
  <si>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</si>
  <si>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</si>
  <si>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</si>
  <si>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</si>
  <si>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</si>
  <si>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</si>
  <si>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</si>
  <si>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</si>
  <si>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</si>
  <si>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</si>
  <si>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</si>
  <si>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</si>
  <si>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</si>
  <si>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</si>
  <si>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</si>
  <si>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</si>
  <si>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</si>
  <si>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</si>
  <si>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</si>
  <si>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</si>
  <si>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</si>
  <si>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</si>
  <si>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</si>
  <si>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</si>
  <si>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</si>
  <si>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</si>
  <si>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</si>
  <si>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</si>
  <si>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</si>
  <si>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</si>
  <si>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</si>
  <si>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</si>
  <si>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</si>
  <si>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</si>
  <si>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</si>
  <si>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</si>
  <si>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</si>
  <si>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</si>
  <si>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</si>
  <si>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</si>
  <si>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</si>
  <si>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</si>
  <si>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</si>
  <si>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</si>
  <si>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</si>
  <si>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</si>
  <si>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</si>
  <si>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</si>
  <si>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</si>
  <si>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</si>
  <si>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</si>
  <si>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</si>
  <si>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</si>
  <si>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</si>
  <si>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</si>
  <si>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</si>
  <si>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</si>
  <si>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</si>
  <si>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</si>
  <si>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</si>
  <si>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</si>
  <si>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</si>
  <si>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</si>
  <si>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</si>
  <si>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</si>
  <si>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</si>
  <si>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</si>
  <si>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</si>
  <si>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</si>
  <si>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</si>
  <si>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</si>
  <si>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</si>
  <si>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</si>
  <si>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</si>
  <si>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</si>
  <si>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</si>
  <si>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</si>
  <si>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</si>
  <si>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</si>
  <si>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</si>
  <si>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</si>
  <si>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</si>
  <si>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</si>
  <si>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</si>
  <si>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</si>
  <si>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</si>
  <si>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</si>
  <si>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</si>
  <si>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</si>
  <si>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</si>
  <si>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</si>
  <si>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</si>
  <si>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</si>
  <si>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</si>
  <si>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</si>
  <si>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</si>
  <si>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</si>
  <si>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</si>
  <si>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</si>
  <si>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</si>
  <si>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</si>
  <si>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</si>
  <si>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</si>
  <si>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</si>
  <si>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</si>
  <si>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</si>
  <si>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</si>
  <si>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</si>
  <si>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</si>
  <si>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</si>
  <si>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</si>
  <si>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</si>
  <si>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</si>
  <si>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</si>
  <si>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</si>
  <si>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</si>
  <si>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</si>
  <si>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</si>
  <si>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</si>
  <si>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</si>
  <si>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</si>
  <si>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</si>
  <si>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</si>
  <si>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</si>
  <si>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</si>
  <si>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</si>
  <si>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</si>
  <si>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</si>
  <si>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</si>
  <si>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</si>
  <si>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</si>
  <si>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</si>
  <si>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</si>
  <si>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</si>
  <si>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</si>
  <si>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</si>
  <si>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</si>
  <si>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</si>
  <si>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</si>
  <si>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</si>
  <si>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</si>
  <si>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</si>
  <si>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</si>
  <si>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</si>
  <si>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</si>
  <si>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</si>
  <si>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</si>
  <si>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</si>
  <si>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</si>
  <si>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</si>
  <si>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</si>
  <si>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</si>
  <si>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</si>
  <si>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</si>
  <si>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</si>
  <si>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</si>
  <si>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</si>
  <si>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</si>
  <si>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</si>
  <si>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</si>
  <si>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</si>
  <si>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</si>
  <si>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</si>
  <si>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</si>
  <si>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</si>
  <si>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</si>
  <si>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</si>
  <si>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</si>
  <si>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</si>
  <si>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</si>
  <si>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</si>
  <si>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</si>
  <si>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</si>
  <si>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</si>
  <si>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</si>
  <si>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</si>
  <si>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</si>
  <si>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</si>
  <si>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</si>
  <si>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</si>
  <si>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</si>
  <si>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</si>
  <si>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</si>
  <si>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</si>
  <si>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</si>
  <si>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</si>
  <si>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</si>
  <si>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</si>
  <si>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</si>
  <si>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</si>
  <si>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</si>
  <si>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</si>
  <si>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</si>
  <si>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</si>
  <si>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</si>
  <si>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</si>
  <si>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</si>
  <si>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</si>
  <si>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</si>
  <si>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</si>
  <si>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</si>
  <si>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</si>
  <si>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</si>
  <si>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</si>
  <si>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</si>
  <si>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</si>
  <si>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</si>
  <si>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</si>
  <si>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</si>
  <si>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</si>
  <si>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</si>
  <si>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</si>
  <si>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</si>
  <si>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</si>
  <si>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</si>
  <si>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</si>
  <si>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</si>
  <si>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</si>
  <si>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</si>
  <si>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</si>
  <si>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</si>
  <si>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</si>
  <si>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</si>
  <si>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</si>
  <si>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</si>
  <si>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</si>
  <si>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</si>
  <si>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</si>
  <si>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</si>
  <si>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</si>
  <si>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</si>
  <si>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</si>
  <si>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</si>
  <si>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</si>
  <si>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</si>
  <si>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</si>
  <si>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</si>
  <si>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</si>
  <si>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</si>
  <si>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</si>
  <si>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</si>
  <si>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</si>
  <si>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</si>
  <si>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</si>
  <si>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</si>
  <si>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</si>
  <si>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</si>
  <si>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</si>
  <si>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</si>
  <si>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</si>
  <si>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</si>
  <si>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</si>
  <si>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</si>
  <si>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</si>
  <si>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</si>
  <si>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</si>
  <si>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</si>
  <si>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</si>
  <si>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</si>
  <si>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</si>
  <si>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</si>
  <si>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</si>
  <si>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</si>
  <si>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</si>
  <si>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</si>
  <si>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</si>
  <si>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</si>
  <si>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</si>
  <si>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</si>
  <si>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</si>
  <si>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</si>
  <si>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</si>
  <si>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</si>
  <si>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</si>
  <si>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</si>
  <si>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</si>
  <si>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</si>
  <si>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</si>
  <si>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</si>
  <si>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</si>
  <si>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</si>
  <si>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</si>
  <si>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</si>
  <si>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</si>
  <si>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</si>
  <si>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</si>
  <si>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</si>
  <si>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</si>
  <si>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</si>
  <si>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</si>
  <si>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</si>
  <si>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</si>
  <si>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</si>
  <si>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</si>
  <si>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</si>
  <si>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</si>
  <si>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</si>
  <si>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</si>
  <si>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</si>
  <si>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</si>
  <si>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</si>
  <si>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</si>
  <si>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</si>
  <si>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</si>
  <si>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</si>
  <si>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</si>
  <si>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</si>
  <si>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</si>
  <si>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</si>
  <si>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</si>
  <si>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</si>
  <si>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</si>
  <si>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</si>
  <si>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</si>
  <si>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</si>
  <si>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</si>
  <si>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</si>
  <si>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</si>
  <si>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</si>
  <si>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</si>
  <si>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</si>
  <si>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</si>
  <si>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</si>
  <si>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</si>
  <si>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</si>
  <si>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</si>
  <si>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</si>
  <si>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</si>
  <si>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</si>
  <si>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</si>
  <si>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</si>
  <si>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</si>
  <si>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</si>
  <si>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</si>
  <si>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</si>
  <si>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</si>
  <si>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</si>
  <si>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</si>
  <si>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</si>
  <si>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</si>
  <si>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</si>
  <si>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</si>
  <si>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</si>
  <si>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</si>
  <si>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</si>
  <si>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</si>
  <si>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</si>
  <si>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</si>
  <si>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</si>
  <si>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</si>
  <si>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</si>
  <si>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</si>
  <si>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</si>
  <si>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</si>
  <si>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</si>
  <si>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</si>
  <si>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</si>
  <si>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</si>
  <si>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</si>
  <si>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</si>
  <si>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</si>
  <si>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</si>
  <si>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</si>
  <si>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</si>
  <si>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</si>
  <si>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</si>
  <si>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</si>
  <si>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</si>
  <si>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</si>
  <si>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</si>
  <si>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</si>
  <si>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</si>
  <si>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</si>
  <si>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</si>
  <si>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</si>
  <si>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</si>
  <si>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</si>
  <si>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</si>
  <si>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</si>
  <si>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</si>
  <si>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</si>
  <si>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</si>
  <si>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</si>
  <si>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</si>
  <si>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</si>
  <si>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</si>
  <si>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</si>
  <si>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</si>
  <si>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</si>
  <si>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</si>
  <si>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</si>
  <si>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</si>
  <si>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</si>
  <si>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</si>
  <si>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</si>
  <si>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</si>
  <si>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</si>
  <si>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</si>
  <si>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</si>
  <si>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</si>
  <si>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</si>
  <si>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</si>
  <si>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</si>
  <si>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</si>
  <si>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</si>
  <si>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</si>
  <si>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</si>
  <si>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</si>
  <si>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</si>
  <si>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</si>
  <si>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</si>
  <si>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</si>
  <si>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</si>
  <si>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</si>
  <si>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</si>
  <si>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</si>
  <si>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</si>
  <si>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</si>
  <si>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</si>
  <si>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</si>
  <si>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</si>
  <si>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</si>
  <si>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</si>
  <si>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</si>
  <si>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</si>
  <si>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</si>
  <si>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</si>
  <si>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</si>
  <si>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</si>
  <si>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</si>
  <si>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</si>
  <si>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</si>
  <si>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</si>
  <si>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</si>
  <si>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</si>
  <si>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</si>
  <si>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</si>
  <si>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</si>
  <si>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</si>
  <si>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</si>
  <si>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</si>
  <si>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</si>
  <si>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</si>
  <si>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</si>
  <si>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</si>
  <si>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</si>
  <si>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</si>
  <si>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</si>
  <si>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</si>
  <si>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</si>
  <si>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</si>
  <si>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</si>
  <si>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</si>
  <si>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</si>
  <si>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</si>
  <si>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</si>
  <si>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</si>
  <si>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</si>
  <si>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</si>
  <si>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</si>
  <si>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</si>
  <si>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</si>
  <si>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</si>
  <si>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</si>
  <si>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</si>
  <si>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</si>
  <si>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</si>
  <si>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</si>
  <si>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</si>
  <si>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</si>
  <si>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</si>
  <si>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</si>
  <si>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</si>
  <si>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</si>
  <si>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</si>
  <si>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</si>
  <si>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</si>
  <si>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</si>
  <si>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</si>
  <si>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</si>
  <si>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</si>
  <si>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</si>
  <si>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</si>
  <si>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</si>
  <si>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</si>
  <si>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</si>
  <si>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</si>
  <si>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</si>
  <si>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</si>
  <si>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</si>
  <si>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</si>
  <si>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</si>
  <si>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</si>
  <si>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</si>
  <si>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</si>
  <si>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</si>
  <si>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</si>
  <si>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</si>
  <si>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</si>
  <si>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</si>
  <si>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</si>
  <si>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</si>
  <si>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</si>
  <si>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</si>
  <si>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</si>
  <si>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</si>
  <si>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</si>
  <si>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</si>
  <si>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</si>
  <si>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</si>
  <si>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</si>
  <si>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</si>
  <si>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</si>
  <si>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</si>
  <si>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</si>
  <si>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</si>
  <si>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</si>
  <si>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</si>
  <si>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</si>
  <si>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</si>
  <si>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</si>
  <si>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</si>
  <si>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</si>
  <si>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</si>
  <si>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</si>
  <si>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</si>
  <si>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</si>
  <si>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</si>
  <si>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</si>
  <si>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</si>
  <si>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</si>
  <si>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</si>
  <si>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</si>
  <si>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</si>
  <si>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</si>
  <si>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</si>
  <si>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</si>
  <si>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</si>
  <si>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</si>
  <si>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</si>
  <si>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</si>
  <si>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</si>
  <si>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</si>
  <si>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</si>
  <si>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</si>
  <si>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</si>
  <si>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</si>
  <si>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</si>
  <si>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</si>
  <si>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</si>
  <si>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</si>
  <si>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</si>
  <si>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</si>
  <si>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</si>
  <si>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</si>
  <si>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</si>
  <si>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</si>
  <si>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</si>
  <si>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</si>
  <si>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</si>
  <si>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</si>
  <si>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</si>
  <si>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</si>
  <si>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</si>
  <si>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</si>
  <si>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</si>
  <si>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</si>
  <si>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</si>
  <si>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</si>
  <si>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</si>
  <si>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</si>
  <si>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</si>
  <si>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</si>
  <si>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</si>
  <si>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</si>
  <si>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</si>
  <si>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</si>
  <si>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</si>
  <si>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</si>
  <si>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</si>
  <si>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</si>
  <si>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</si>
  <si>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</si>
  <si>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</si>
  <si>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</si>
  <si>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</si>
  <si>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</si>
  <si>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</si>
  <si>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</si>
  <si>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</si>
  <si>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</si>
  <si>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</si>
  <si>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</si>
  <si>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</si>
  <si>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</si>
  <si>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</si>
  <si>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</si>
  <si>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</si>
  <si>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</si>
  <si>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</si>
  <si>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</si>
  <si>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</si>
  <si>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</si>
  <si>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</si>
  <si>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</si>
  <si>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</si>
  <si>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</si>
  <si>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</si>
  <si>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</si>
  <si>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</si>
  <si>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</si>
  <si>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</si>
  <si>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</si>
  <si>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</si>
  <si>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</si>
  <si>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</si>
  <si>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</si>
  <si>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</si>
  <si>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</si>
  <si>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</si>
  <si>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</si>
  <si>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</si>
  <si>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</si>
  <si>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</si>
  <si>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</si>
  <si>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</si>
  <si>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</si>
  <si>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</si>
  <si>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</si>
  <si>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</si>
  <si>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</si>
  <si>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</si>
  <si>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</si>
  <si>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</si>
  <si>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</si>
  <si>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</si>
  <si>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</si>
  <si>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</si>
  <si>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</si>
  <si>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</si>
  <si>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</si>
  <si>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</si>
  <si>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</si>
  <si>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</si>
  <si>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</si>
  <si>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</si>
  <si>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</si>
  <si>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</si>
  <si>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</si>
  <si>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</si>
  <si>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</si>
  <si>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</si>
  <si>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</si>
  <si>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</si>
  <si>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</si>
  <si>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</si>
  <si>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</si>
  <si>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</si>
  <si>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</si>
  <si>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</si>
  <si>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</si>
  <si>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</si>
  <si>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</si>
  <si>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</si>
  <si>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</si>
  <si>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</si>
  <si>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</si>
  <si>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</si>
  <si>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</si>
  <si>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</si>
  <si>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</si>
  <si>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</si>
  <si>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</si>
  <si>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</si>
  <si>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</si>
  <si>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</si>
  <si>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</si>
  <si>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</si>
  <si>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</si>
  <si>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</si>
  <si>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</si>
  <si>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</si>
  <si>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</si>
  <si>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</si>
  <si>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</si>
  <si>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</si>
  <si>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</si>
  <si>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</si>
  <si>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</si>
  <si>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</si>
  <si>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</si>
  <si>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</si>
  <si>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</si>
  <si>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</si>
  <si>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</si>
  <si>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</si>
  <si>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</si>
  <si>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</si>
  <si>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</si>
  <si>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</si>
  <si>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</si>
  <si>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</si>
  <si>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</si>
  <si>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</si>
  <si>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</si>
  <si>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</si>
  <si>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</si>
  <si>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</si>
  <si>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</si>
  <si>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</si>
  <si>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</si>
  <si>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</si>
  <si>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</si>
  <si>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</si>
  <si>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</si>
  <si>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</si>
  <si>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</si>
  <si>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</si>
  <si>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</si>
  <si>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</si>
  <si>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</si>
  <si>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</si>
  <si>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</si>
  <si>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</si>
  <si>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</si>
  <si>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</si>
  <si>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</si>
  <si>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</si>
  <si>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</si>
  <si>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</si>
  <si>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</si>
  <si>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</si>
  <si>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</si>
  <si>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</si>
  <si>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</si>
  <si>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</si>
  <si>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</si>
  <si>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</si>
  <si>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</si>
  <si>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</si>
  <si>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</si>
  <si>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</si>
  <si>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</si>
  <si>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</si>
  <si>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</si>
  <si>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</si>
  <si>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</si>
  <si>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</si>
  <si>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</si>
  <si>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</si>
  <si>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</si>
  <si>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</si>
  <si>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</si>
  <si>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</si>
  <si>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</si>
  <si>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</si>
  <si>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</si>
  <si>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</si>
  <si>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</si>
  <si>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</si>
  <si>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</si>
  <si>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</si>
  <si>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</si>
  <si>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</si>
  <si>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</si>
  <si>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</si>
  <si>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</si>
  <si>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</si>
  <si>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</si>
  <si>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</si>
  <si>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</si>
  <si>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</si>
  <si>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</si>
  <si>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</si>
  <si>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</si>
  <si>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</si>
  <si>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</si>
  <si>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</si>
  <si>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</si>
  <si>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</si>
  <si>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</si>
  <si>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</si>
  <si>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</si>
  <si>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</si>
  <si>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</si>
  <si>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</si>
  <si>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</si>
  <si>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</si>
  <si>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</si>
  <si>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</si>
  <si>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</si>
  <si>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</si>
  <si>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</si>
  <si>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</si>
  <si>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</si>
  <si>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</si>
  <si>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</si>
  <si>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</si>
  <si>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</si>
  <si>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</si>
  <si>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</si>
  <si>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</si>
  <si>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</si>
  <si>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</si>
  <si>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</si>
  <si>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</si>
  <si>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</si>
  <si>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</si>
  <si>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</si>
  <si>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</si>
  <si>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</si>
  <si>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</si>
  <si>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</si>
  <si>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</si>
  <si>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</si>
  <si>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</si>
  <si>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</si>
  <si>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</si>
  <si>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</si>
  <si>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</si>
  <si>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</si>
  <si>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</si>
  <si>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</si>
  <si>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</si>
  <si>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</si>
  <si>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</si>
  <si>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</si>
  <si>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</si>
  <si>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</si>
  <si>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</si>
  <si>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</si>
  <si>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</si>
  <si>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</si>
  <si>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</si>
  <si>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</si>
  <si>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</si>
  <si>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</si>
  <si>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</si>
  <si>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</si>
  <si>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</si>
  <si>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</si>
  <si>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</si>
  <si>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</si>
  <si>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</si>
  <si>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</si>
  <si>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</si>
  <si>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</si>
  <si>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</si>
  <si>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</si>
  <si>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</si>
  <si>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</si>
  <si>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</si>
  <si>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</si>
  <si>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</si>
  <si>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</si>
  <si>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</si>
  <si>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</si>
  <si>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</si>
  <si>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</si>
  <si>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</si>
  <si>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</si>
  <si>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</si>
  <si>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</si>
  <si>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</si>
  <si>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</si>
  <si>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</si>
  <si>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</si>
  <si>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</si>
  <si>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</si>
  <si>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</si>
  <si>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</si>
  <si>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</si>
  <si>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</si>
  <si>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</si>
  <si>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</si>
  <si>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</si>
  <si>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</si>
  <si>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</si>
  <si>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</si>
  <si>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</si>
  <si>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</si>
  <si>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</si>
  <si>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</si>
  <si>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</si>
  <si>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</si>
  <si>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</si>
  <si>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</si>
  <si>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</si>
  <si>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</si>
  <si>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</si>
  <si>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</si>
  <si>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</si>
  <si>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</si>
  <si>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</si>
  <si>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</si>
  <si>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</si>
  <si>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</si>
  <si>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</si>
  <si>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</si>
  <si>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</si>
  <si>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</si>
  <si>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</si>
  <si>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</si>
  <si>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</si>
  <si>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</si>
  <si>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</si>
  <si>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</si>
  <si>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</si>
  <si>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</si>
  <si>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</si>
  <si>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</si>
  <si>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</si>
  <si>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</si>
  <si>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</si>
  <si>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</si>
  <si>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</si>
  <si>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</si>
  <si>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</si>
  <si>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</si>
  <si>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</si>
  <si>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</si>
  <si>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</si>
  <si>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</si>
  <si>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</si>
  <si>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</si>
  <si>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</si>
  <si>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</si>
  <si>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</si>
  <si>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</si>
  <si>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</si>
  <si>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</si>
  <si>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</si>
  <si>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</si>
  <si>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</si>
  <si>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</si>
  <si>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</si>
  <si>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</si>
  <si>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</si>
  <si>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</si>
  <si>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</si>
  <si>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</si>
  <si>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</si>
  <si>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</si>
  <si>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</si>
  <si>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</si>
  <si>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</si>
  <si>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</si>
  <si>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</si>
  <si>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</si>
  <si>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</si>
  <si>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</si>
  <si>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</si>
  <si>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</si>
  <si>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</si>
  <si>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</si>
  <si>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</si>
  <si>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</si>
  <si>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</si>
  <si>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</si>
  <si>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</si>
  <si>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</si>
  <si>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</si>
  <si>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</si>
  <si>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</si>
  <si>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</si>
  <si>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</si>
  <si>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</si>
  <si>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</si>
  <si>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</si>
  <si>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</si>
  <si>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</si>
  <si>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</si>
  <si>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</si>
  <si>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</si>
  <si>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</si>
  <si>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</si>
  <si>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</si>
  <si>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</si>
  <si>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</si>
  <si>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</si>
  <si>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</si>
  <si>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</si>
  <si>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</si>
  <si>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</si>
  <si>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</si>
  <si>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</si>
  <si>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</si>
  <si>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</si>
  <si>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</si>
  <si>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</si>
  <si>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</si>
  <si>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</si>
  <si>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</si>
  <si>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</si>
  <si>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</si>
  <si>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</si>
  <si>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</si>
  <si>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</si>
  <si>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</si>
  <si>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</si>
  <si>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</si>
  <si>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</si>
  <si>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</si>
  <si>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</si>
  <si>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</si>
  <si>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</si>
  <si>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</si>
  <si>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</si>
  <si>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</si>
  <si>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</si>
  <si>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</si>
  <si>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</si>
  <si>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</si>
  <si>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</si>
  <si>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</si>
  <si>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</si>
  <si>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</si>
  <si>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</si>
  <si>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</si>
  <si>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</si>
  <si>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</si>
  <si>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</si>
  <si>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</si>
  <si>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</si>
  <si>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</si>
  <si>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</si>
  <si>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</si>
  <si>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</si>
  <si>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</si>
  <si>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</si>
  <si>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</si>
  <si>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</si>
  <si>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</si>
  <si>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</si>
  <si>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</si>
  <si>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</si>
  <si>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</si>
  <si>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</si>
  <si>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</si>
  <si>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</si>
  <si>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</si>
  <si>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</si>
  <si>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</si>
  <si>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</si>
  <si>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</si>
  <si>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</si>
  <si>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</si>
  <si>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</si>
  <si>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</si>
  <si>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</si>
  <si>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</si>
  <si>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</si>
  <si>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</si>
  <si>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</si>
  <si>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</si>
  <si>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</si>
  <si>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</si>
  <si>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</si>
  <si>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</si>
  <si>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</si>
  <si>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</si>
  <si>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</si>
  <si>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</si>
  <si>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</si>
  <si>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</si>
  <si>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</si>
  <si>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</si>
  <si>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</si>
  <si>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</si>
  <si>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</si>
  <si>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</si>
  <si>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</si>
  <si>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</si>
  <si>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</si>
  <si>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</si>
  <si>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</si>
  <si>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</si>
  <si>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</si>
  <si>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</si>
  <si>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</si>
  <si>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</si>
  <si>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</si>
  <si>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</si>
  <si>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</si>
  <si>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</si>
  <si>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</si>
  <si>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</si>
  <si>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</si>
  <si>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</si>
  <si>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</si>
  <si>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</si>
  <si>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</si>
  <si>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</si>
  <si>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</si>
  <si>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</si>
  <si>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</si>
  <si>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</si>
  <si>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</si>
  <si>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</si>
  <si>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</si>
  <si>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</si>
  <si>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</si>
  <si>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</si>
  <si>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</si>
  <si>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</si>
  <si>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</si>
  <si>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</si>
  <si>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</si>
  <si>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</si>
  <si>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</si>
  <si>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</si>
  <si>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</si>
  <si>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</si>
  <si>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</si>
  <si>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</si>
  <si>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</si>
  <si>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</si>
  <si>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</si>
  <si>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</si>
  <si>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</si>
  <si>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</si>
  <si>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</si>
  <si>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</si>
  <si>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</si>
  <si>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</si>
  <si>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</si>
  <si>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</si>
  <si>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</si>
  <si>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</si>
  <si>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</si>
  <si>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</si>
  <si>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</si>
  <si>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</si>
  <si>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</si>
  <si>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</si>
  <si>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</si>
  <si>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</si>
  <si>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</si>
  <si>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</si>
  <si>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</si>
  <si>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</si>
  <si>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</si>
  <si>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</si>
  <si>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</si>
  <si>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</si>
  <si>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</si>
  <si>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</si>
  <si>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</si>
  <si>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</si>
  <si>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</si>
  <si>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</si>
  <si>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</si>
  <si>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</si>
  <si>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</si>
  <si>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</si>
  <si>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</si>
  <si>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</si>
  <si>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</si>
  <si>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</si>
  <si>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</si>
  <si>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</si>
  <si>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</si>
  <si>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</si>
  <si>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</si>
  <si>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</si>
  <si>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</si>
  <si>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</si>
  <si>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</si>
  <si>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</si>
  <si>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</si>
  <si>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</si>
  <si>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</si>
  <si>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</si>
  <si>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</si>
  <si>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</si>
  <si>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</si>
  <si>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</si>
  <si>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</si>
  <si>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</si>
  <si>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</si>
  <si>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</si>
  <si>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</si>
  <si>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</si>
  <si>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</si>
  <si>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</si>
  <si>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</si>
  <si>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</si>
  <si>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</si>
  <si>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</si>
  <si>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</si>
  <si>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</si>
  <si>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</si>
  <si>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</si>
  <si>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</si>
  <si>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</si>
  <si>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</si>
  <si>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</si>
  <si>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</si>
  <si>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</si>
  <si>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</si>
  <si>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</si>
  <si>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</si>
  <si>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</si>
  <si>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</si>
  <si>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</si>
  <si>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</si>
  <si>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</si>
  <si>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</si>
  <si>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</si>
  <si>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</si>
  <si>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</si>
  <si>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</si>
  <si>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</si>
  <si>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</si>
  <si>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</si>
  <si>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</si>
  <si>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</si>
  <si>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</si>
  <si>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</si>
  <si>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</si>
  <si>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</si>
  <si>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</si>
  <si>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</si>
  <si>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</si>
  <si>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</si>
  <si>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</si>
  <si>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</si>
  <si>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</si>
  <si>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</si>
  <si>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</si>
  <si>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</si>
  <si>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</si>
  <si>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</si>
  <si>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</si>
  <si>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</si>
  <si>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</si>
  <si>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</si>
  <si>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</si>
  <si>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</si>
  <si>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</si>
  <si>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</si>
  <si>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</si>
  <si>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</si>
  <si>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</si>
  <si>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</si>
  <si>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</si>
  <si>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</si>
  <si>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</si>
  <si>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</si>
  <si>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</si>
  <si>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</si>
  <si>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</si>
  <si>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</si>
  <si>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</si>
  <si>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</si>
  <si>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</si>
  <si>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</si>
  <si>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</si>
  <si>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</si>
  <si>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</si>
  <si>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</si>
  <si>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</si>
  <si>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</si>
  <si>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</si>
  <si>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</si>
  <si>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</si>
  <si>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</si>
  <si>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</si>
  <si>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</si>
  <si>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</si>
  <si>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</si>
  <si>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</si>
  <si>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</si>
  <si>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</si>
  <si>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</si>
  <si>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</si>
  <si>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</si>
  <si>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</si>
  <si>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</si>
  <si>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</si>
  <si>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</si>
  <si>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</si>
  <si>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</si>
  <si>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</si>
  <si>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</si>
  <si>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</si>
  <si>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</si>
  <si>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</si>
  <si>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</si>
  <si>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</si>
  <si>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</si>
  <si>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</si>
  <si>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</si>
  <si>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</si>
  <si>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</si>
  <si>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</si>
  <si>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</si>
  <si>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</si>
  <si>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</si>
  <si>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</si>
  <si>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</si>
  <si>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</si>
  <si>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</si>
  <si>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</si>
  <si>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</si>
  <si>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</si>
  <si>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</si>
  <si>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</si>
  <si>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</si>
  <si>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</si>
  <si>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</si>
  <si>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</si>
  <si>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</si>
  <si>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</si>
  <si>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</si>
  <si>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</si>
  <si>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</si>
  <si>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</si>
  <si>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</si>
  <si>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</si>
  <si>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</si>
  <si>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</si>
  <si>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</si>
  <si>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</si>
  <si>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</si>
  <si>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</si>
  <si>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</si>
  <si>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</si>
  <si>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</si>
  <si>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</si>
  <si>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</si>
  <si>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</si>
  <si>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</si>
  <si>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</si>
  <si>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</si>
  <si>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</si>
  <si>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</si>
  <si>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</si>
  <si>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</si>
  <si>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</si>
  <si>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</si>
  <si>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</si>
  <si>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</si>
  <si>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</si>
  <si>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</si>
  <si>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</si>
  <si>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</si>
  <si>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</si>
  <si>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</si>
  <si>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</si>
  <si>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</si>
  <si>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</si>
  <si>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</si>
  <si>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</si>
  <si>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</si>
  <si>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</si>
  <si>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</si>
  <si>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</si>
  <si>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</si>
  <si>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</si>
  <si>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</si>
  <si>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</si>
  <si>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</si>
  <si>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</si>
  <si>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</si>
  <si>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</si>
  <si>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</si>
  <si>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</si>
  <si>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</si>
  <si>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</si>
  <si>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</si>
  <si>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</si>
  <si>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</si>
  <si>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</si>
  <si>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</si>
  <si>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</si>
  <si>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</si>
  <si>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</si>
  <si>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</si>
  <si>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</si>
  <si>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</si>
  <si>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</si>
  <si>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</si>
  <si>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</si>
  <si>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</si>
  <si>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</si>
  <si>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</si>
  <si>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</si>
  <si>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</si>
  <si>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</si>
  <si>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</si>
  <si>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</si>
  <si>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</si>
  <si>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</si>
  <si>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</si>
  <si>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</si>
  <si>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</si>
  <si>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</si>
  <si>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</si>
  <si>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</si>
  <si>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</si>
  <si>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</si>
  <si>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</si>
  <si>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</si>
  <si>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</si>
  <si>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</si>
  <si>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</si>
  <si>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</si>
  <si>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</si>
  <si>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</si>
  <si>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</si>
  <si>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</si>
  <si>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</si>
  <si>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</si>
  <si>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</si>
  <si>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</si>
  <si>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</si>
  <si>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</si>
  <si>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</si>
  <si>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</si>
  <si>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</si>
  <si>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</si>
  <si>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</si>
  <si>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</si>
  <si>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</si>
  <si>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</si>
  <si>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</si>
  <si>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</si>
  <si>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</si>
  <si>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</si>
  <si>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</si>
  <si>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</si>
  <si>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</si>
  <si>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</si>
  <si>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</si>
  <si>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</si>
  <si>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</si>
  <si>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</si>
  <si>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</si>
  <si>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</si>
  <si>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</si>
  <si>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</si>
  <si>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</si>
  <si>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</si>
  <si>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</si>
  <si>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</si>
  <si>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</si>
  <si>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</si>
  <si>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</si>
  <si>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</si>
  <si>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</si>
  <si>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</si>
  <si>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</si>
  <si>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</si>
  <si>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</si>
  <si>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</si>
  <si>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</si>
  <si>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</si>
  <si>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</si>
  <si>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</si>
  <si>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</si>
  <si>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</si>
  <si>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</si>
  <si>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</si>
  <si>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</si>
  <si>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</si>
  <si>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</si>
  <si>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</si>
  <si>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</si>
  <si>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</si>
  <si>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</si>
  <si>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</si>
  <si>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</si>
  <si>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</si>
  <si>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</si>
  <si>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</si>
  <si>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</si>
  <si>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</si>
  <si>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</si>
  <si>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</si>
  <si>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</si>
  <si>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</si>
  <si>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</si>
  <si>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</si>
  <si>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</si>
  <si>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</si>
  <si>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</si>
  <si>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</si>
  <si>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</si>
  <si>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</si>
  <si>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</si>
  <si>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</si>
  <si>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</si>
  <si>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</si>
  <si>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</si>
  <si>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</si>
  <si>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</si>
  <si>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</si>
  <si>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</si>
  <si>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</si>
  <si>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</si>
  <si>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</si>
  <si>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</si>
  <si>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</si>
  <si>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</si>
  <si>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</si>
  <si>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</si>
  <si>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</si>
  <si>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</si>
  <si>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</si>
  <si>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</si>
  <si>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</si>
  <si>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</si>
  <si>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</si>
  <si>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</si>
  <si>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</si>
  <si>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</si>
  <si>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</si>
  <si>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</si>
  <si>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</si>
  <si>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</si>
  <si>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</si>
  <si>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</si>
  <si>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</si>
  <si>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</si>
  <si>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</si>
  <si>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</si>
  <si>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</si>
  <si>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</si>
  <si>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</si>
  <si>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</si>
  <si>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</si>
  <si>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</si>
  <si>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</si>
  <si>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</si>
  <si>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</si>
  <si>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</si>
  <si>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</si>
  <si>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</si>
  <si>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</si>
  <si>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</si>
  <si>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</si>
  <si>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</si>
  <si>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</si>
  <si>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</si>
  <si>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</si>
  <si>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</si>
  <si>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</si>
  <si>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</si>
  <si>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</si>
  <si>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</si>
  <si>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</si>
  <si>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</si>
  <si>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</si>
  <si>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</si>
  <si>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</si>
  <si>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</si>
  <si>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</si>
  <si>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</si>
  <si>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</si>
  <si>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</si>
  <si>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</si>
  <si>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</si>
  <si>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</si>
  <si>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</si>
  <si>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</si>
  <si>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</si>
  <si>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</si>
  <si>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</si>
  <si>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</si>
  <si>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</si>
  <si>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</si>
  <si>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</si>
  <si>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</si>
  <si>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</si>
  <si>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</si>
  <si>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</si>
  <si>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</si>
  <si>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</si>
  <si>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</si>
  <si>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</si>
  <si>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</si>
  <si>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</si>
  <si>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</si>
  <si>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</si>
  <si>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</si>
  <si>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</si>
  <si>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</si>
  <si>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</si>
  <si>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</si>
  <si>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</si>
  <si>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</si>
  <si>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</si>
  <si>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</si>
  <si>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</si>
  <si>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</si>
  <si>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</si>
  <si>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</si>
  <si>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</si>
  <si>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</si>
  <si>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</si>
  <si>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</si>
  <si>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</si>
  <si>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</si>
  <si>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</si>
  <si>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</si>
  <si>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</si>
  <si>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</si>
  <si>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</si>
  <si>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</si>
  <si>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</si>
  <si>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</si>
  <si>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</si>
  <si>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</si>
  <si>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</si>
  <si>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</si>
  <si>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</si>
  <si>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</si>
  <si>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</si>
  <si>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</si>
  <si>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</si>
  <si>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</si>
  <si>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</si>
  <si>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</si>
  <si>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</si>
  <si>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</si>
  <si>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</si>
  <si>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</si>
  <si>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</si>
  <si>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</si>
  <si>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</si>
  <si>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</si>
  <si>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</si>
  <si>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</si>
  <si>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</si>
  <si>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</si>
  <si>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</si>
  <si>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</si>
  <si>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</si>
  <si>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</si>
  <si>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</si>
  <si>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</si>
  <si>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</si>
  <si>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</si>
  <si>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</si>
  <si>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</si>
  <si>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</si>
  <si>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</si>
  <si>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</si>
  <si>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</si>
  <si>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</si>
  <si>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</si>
  <si>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</si>
  <si>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</si>
  <si>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</si>
  <si>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</si>
  <si>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</si>
  <si>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</si>
  <si>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</si>
  <si>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</si>
  <si>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</si>
  <si>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</si>
  <si>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</si>
  <si>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</si>
  <si>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</si>
  <si>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</si>
  <si>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</si>
  <si>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</si>
  <si>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</si>
  <si>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</si>
  <si>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</si>
  <si>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</si>
  <si>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</si>
  <si>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</si>
  <si>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</si>
  <si>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</si>
  <si>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</si>
  <si>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</si>
  <si>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</si>
  <si>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</si>
  <si>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</si>
  <si>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</si>
  <si>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</si>
  <si>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</si>
  <si>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</si>
  <si>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</si>
  <si>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</si>
  <si>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</si>
  <si>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</si>
  <si>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</si>
  <si>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</si>
  <si>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</si>
  <si>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</si>
  <si>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</si>
  <si>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</si>
  <si>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</si>
  <si>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</si>
  <si>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</si>
  <si>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</si>
  <si>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</si>
  <si>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</si>
  <si>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</si>
  <si>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</si>
  <si>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</si>
  <si>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</si>
  <si>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</si>
  <si>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</si>
  <si>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</si>
  <si>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</si>
  <si>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</si>
  <si>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</si>
  <si>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</si>
  <si>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</si>
  <si>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</si>
  <si>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</si>
  <si>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</si>
  <si>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</si>
  <si>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</si>
  <si>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</si>
  <si>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</si>
  <si>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</si>
  <si>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</si>
  <si>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</si>
  <si>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</si>
  <si>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</si>
  <si>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</si>
  <si>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</si>
  <si>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</si>
  <si>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</si>
  <si>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</si>
  <si>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</si>
  <si>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</si>
  <si>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</si>
  <si>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</si>
  <si>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</si>
  <si>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</si>
  <si>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</si>
  <si>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</si>
  <si>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</si>
  <si>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</si>
  <si>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</si>
  <si>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</si>
  <si>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</si>
  <si>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</si>
  <si>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</si>
  <si>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</si>
  <si>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</si>
  <si>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</si>
  <si>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</si>
  <si>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</si>
  <si>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</si>
  <si>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</si>
  <si>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</si>
  <si>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</si>
  <si>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</si>
  <si>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</si>
  <si>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</si>
  <si>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</si>
  <si>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</si>
  <si>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</si>
  <si>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</si>
  <si>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</si>
  <si>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</si>
  <si>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</si>
  <si>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</si>
  <si>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</si>
  <si>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</si>
  <si>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</si>
  <si>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</si>
  <si>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</si>
  <si>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</si>
  <si>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</si>
  <si>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</si>
  <si>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</si>
  <si>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</si>
  <si>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</si>
  <si>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</si>
  <si>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</si>
  <si>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</si>
  <si>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</si>
  <si>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</si>
  <si>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</si>
  <si>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</si>
  <si>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</si>
  <si>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</si>
  <si>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</si>
  <si>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</si>
  <si>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</si>
  <si>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</si>
  <si>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</si>
  <si>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</si>
  <si>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</si>
  <si>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</si>
  <si>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</si>
  <si>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</si>
  <si>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</si>
  <si>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</si>
  <si>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</si>
  <si>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</si>
  <si>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</si>
  <si>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</si>
  <si>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</si>
  <si>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</si>
  <si>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</si>
  <si>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</si>
  <si>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</si>
  <si>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</si>
  <si>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</si>
  <si>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</si>
  <si>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</si>
  <si>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</si>
  <si>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</si>
  <si>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</si>
  <si>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</si>
  <si>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</si>
  <si>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</si>
  <si>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</si>
  <si>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</si>
  <si>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</si>
  <si>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</si>
  <si>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</si>
  <si>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</si>
  <si>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</si>
  <si>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</si>
  <si>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</si>
  <si>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</si>
  <si>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</si>
  <si>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</si>
  <si>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</si>
  <si>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</si>
  <si>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</si>
  <si>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</si>
  <si>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</si>
  <si>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</si>
  <si>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</si>
  <si>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</si>
  <si>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</si>
  <si>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</si>
  <si>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</si>
  <si>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</si>
  <si>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</si>
  <si>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</si>
  <si>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</si>
  <si>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</si>
  <si>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</si>
  <si>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</si>
  <si>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</si>
  <si>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</si>
  <si>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</si>
  <si>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</si>
  <si>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</si>
  <si>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</si>
  <si>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</si>
  <si>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</si>
  <si>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</si>
  <si>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</si>
  <si>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</si>
  <si>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</si>
  <si>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</si>
  <si>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</si>
  <si>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</si>
  <si>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</si>
  <si>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</si>
  <si>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</si>
  <si>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</si>
  <si>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</si>
  <si>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</si>
  <si>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</si>
  <si>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</si>
  <si>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</si>
  <si>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</si>
  <si>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</si>
  <si>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</si>
  <si>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</si>
  <si>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</si>
  <si>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</si>
  <si>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</si>
  <si>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</si>
  <si>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</si>
  <si>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</si>
  <si>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</si>
  <si>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</si>
  <si>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</si>
  <si>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</si>
  <si>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</si>
  <si>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</si>
  <si>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</si>
  <si>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</si>
  <si>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</si>
  <si>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</si>
  <si>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</si>
  <si>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</si>
  <si>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</si>
  <si>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</si>
  <si>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</si>
  <si>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</si>
  <si>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</si>
  <si>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</si>
  <si>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</si>
  <si>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</si>
  <si>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</si>
  <si>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</si>
  <si>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</si>
  <si>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</si>
  <si>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</si>
  <si>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</si>
  <si>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</si>
  <si>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</si>
  <si>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</si>
  <si>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</si>
  <si>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</si>
  <si>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</si>
  <si>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</si>
  <si>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</si>
  <si>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</si>
  <si>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</si>
  <si>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</si>
  <si>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</si>
  <si>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</si>
  <si>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</si>
  <si>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</si>
  <si>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</si>
  <si>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</si>
  <si>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</si>
  <si>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</si>
  <si>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</si>
  <si>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</si>
  <si>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</si>
  <si>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</si>
  <si>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</si>
  <si>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</si>
  <si>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</si>
  <si>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</si>
  <si>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</si>
  <si>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</si>
  <si>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</si>
  <si>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</si>
  <si>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</si>
  <si>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</si>
  <si>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</si>
  <si>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</si>
  <si>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</si>
  <si>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</si>
  <si>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</si>
  <si>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</si>
  <si>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</si>
  <si>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</si>
  <si>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</si>
  <si>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</si>
  <si>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</si>
  <si>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</si>
  <si>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</si>
  <si>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</si>
  <si>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</si>
  <si>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</si>
  <si>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</si>
  <si>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</si>
  <si>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</si>
  <si>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</si>
  <si>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</si>
  <si>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</si>
  <si>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</si>
  <si>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</si>
  <si>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</si>
  <si>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</si>
  <si>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</si>
  <si>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</si>
  <si>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</si>
  <si>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</si>
  <si>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</si>
  <si>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</si>
  <si>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</si>
  <si>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</si>
  <si>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</si>
  <si>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</si>
  <si>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</si>
  <si>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</si>
  <si>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</si>
  <si>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</si>
  <si>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</si>
  <si>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</si>
  <si>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</si>
  <si>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</si>
  <si>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</si>
  <si>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</si>
  <si>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</si>
  <si>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</si>
  <si>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</si>
  <si>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</si>
  <si>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</si>
  <si>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</si>
  <si>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</si>
  <si>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</si>
  <si>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</si>
  <si>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</si>
  <si>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</si>
  <si>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</si>
  <si>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</si>
  <si>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</si>
  <si>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</si>
  <si>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</si>
  <si>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</si>
  <si>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</si>
  <si>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</si>
  <si>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</si>
  <si>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</si>
  <si>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</si>
  <si>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</si>
  <si>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</si>
  <si>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</si>
  <si>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</si>
  <si>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</si>
  <si>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</si>
  <si>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</si>
  <si>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</si>
  <si>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</si>
  <si>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</si>
  <si>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</si>
  <si>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</si>
  <si>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</si>
  <si>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</si>
  <si>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</si>
  <si>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</si>
  <si>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</si>
  <si>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</si>
  <si>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</si>
  <si>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</si>
  <si>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</si>
  <si>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</si>
  <si>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</si>
  <si>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</si>
  <si>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</si>
  <si>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</si>
  <si>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</si>
  <si>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</si>
  <si>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</si>
  <si>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</si>
  <si>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</si>
  <si>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</si>
  <si>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</si>
  <si>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</si>
  <si>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</si>
  <si>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</si>
  <si>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</si>
  <si>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</si>
  <si>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</si>
  <si>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</si>
  <si>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</si>
  <si>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</si>
  <si>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</si>
  <si>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</si>
  <si>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</si>
  <si>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</si>
  <si>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</si>
  <si>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</si>
  <si>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</si>
  <si>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</si>
  <si>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</si>
  <si>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</si>
  <si>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</si>
  <si>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</si>
  <si>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</si>
  <si>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</si>
  <si>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</si>
  <si>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</si>
  <si>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</si>
  <si>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</si>
  <si>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</si>
  <si>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</si>
  <si>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</si>
  <si>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</si>
  <si>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</si>
  <si>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</si>
  <si>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</si>
  <si>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</si>
  <si>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</si>
  <si>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</si>
  <si>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</si>
  <si>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</si>
  <si>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</si>
  <si>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</si>
  <si>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</si>
  <si>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</si>
  <si>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</si>
  <si>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</si>
  <si>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</si>
  <si>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</si>
  <si>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</si>
  <si>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</si>
  <si>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</si>
  <si>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</si>
  <si>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</si>
  <si>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</si>
  <si>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</si>
  <si>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</si>
  <si>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</si>
  <si>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</si>
  <si>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</si>
  <si>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</si>
  <si>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</si>
  <si>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</si>
  <si>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</si>
  <si>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</si>
  <si>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</si>
  <si>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</si>
  <si>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</si>
  <si>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</si>
  <si>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</si>
  <si>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</si>
  <si>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</si>
  <si>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</si>
  <si>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</si>
  <si>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</si>
  <si>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</si>
  <si>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</si>
  <si>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</si>
  <si>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</si>
  <si>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</si>
  <si>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</si>
  <si>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</si>
  <si>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</si>
  <si>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</si>
  <si>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</si>
  <si>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</si>
  <si>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</si>
  <si>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</si>
  <si>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</si>
  <si>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</si>
  <si>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</si>
  <si>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</si>
  <si>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</si>
  <si>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</si>
  <si>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</si>
  <si>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</si>
  <si>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</si>
  <si>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</si>
  <si>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</si>
  <si>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</si>
  <si>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</si>
  <si>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</si>
  <si>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</si>
  <si>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</si>
  <si>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</si>
  <si>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</si>
  <si>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</si>
  <si>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</si>
  <si>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</si>
  <si>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</si>
  <si>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</si>
  <si>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</si>
  <si>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</si>
  <si>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</si>
  <si>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</si>
  <si>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</si>
  <si>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</si>
  <si>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</si>
  <si>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</si>
  <si>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</si>
  <si>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</si>
  <si>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</si>
  <si>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</si>
  <si>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</si>
  <si>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</si>
  <si>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</si>
  <si>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</si>
  <si>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</si>
  <si>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</si>
  <si>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</si>
  <si>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</si>
  <si>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</si>
  <si>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</si>
  <si>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</si>
  <si>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</si>
  <si>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</si>
  <si>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</si>
  <si>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</si>
  <si>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</si>
  <si>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</si>
  <si>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</si>
  <si>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</si>
  <si>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</si>
  <si>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</si>
  <si>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</si>
  <si>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</si>
  <si>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</si>
  <si>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</si>
  <si>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</si>
  <si>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</si>
  <si>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</si>
  <si>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</si>
  <si>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</si>
  <si>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</si>
  <si>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</si>
  <si>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</si>
  <si>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</si>
  <si>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</si>
  <si>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</si>
  <si>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</si>
  <si>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</si>
  <si>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</si>
  <si>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</si>
  <si>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</si>
  <si>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</si>
  <si>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</si>
  <si>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</si>
  <si>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</si>
  <si>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</si>
  <si>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</si>
  <si>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</si>
  <si>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</si>
  <si>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</si>
  <si>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</si>
  <si>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</si>
  <si>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</si>
  <si>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</si>
  <si>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</si>
  <si>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</si>
  <si>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</si>
  <si>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</si>
  <si>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</si>
  <si>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</si>
  <si>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</si>
  <si>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</si>
  <si>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</si>
  <si>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</si>
  <si>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</si>
  <si>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</si>
  <si>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</si>
  <si>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</si>
  <si>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</si>
  <si>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</si>
  <si>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</si>
  <si>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</si>
  <si>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</si>
  <si>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</si>
  <si>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</si>
  <si>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</si>
  <si>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</si>
  <si>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</si>
  <si>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</si>
  <si>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</si>
  <si>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</si>
  <si>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</si>
  <si>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</si>
  <si>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</si>
  <si>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</si>
  <si>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</si>
  <si>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</si>
  <si>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</si>
  <si>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</si>
  <si>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</si>
  <si>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</si>
  <si>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</si>
  <si>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</si>
  <si>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</si>
  <si>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</si>
  <si>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</si>
  <si>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</si>
  <si>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</si>
  <si>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</si>
  <si>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</si>
  <si>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</si>
  <si>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</si>
  <si>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</si>
  <si>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</si>
  <si>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</si>
  <si>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</si>
  <si>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</si>
  <si>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</si>
  <si>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</si>
  <si>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</si>
  <si>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</si>
  <si>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</si>
  <si>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</si>
  <si>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</si>
  <si>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</si>
  <si>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</si>
  <si>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</si>
  <si>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</si>
  <si>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</si>
  <si>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</si>
  <si>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</si>
  <si>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</si>
  <si>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</si>
  <si>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</si>
  <si>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</si>
  <si>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</si>
  <si>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</si>
  <si>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</si>
  <si>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</si>
  <si>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</si>
  <si>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</si>
  <si>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</si>
  <si>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</si>
  <si>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</si>
  <si>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</si>
  <si>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</si>
  <si>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</si>
  <si>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</si>
  <si>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</si>
  <si>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</si>
  <si>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</si>
  <si>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</si>
  <si>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</si>
  <si>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</si>
  <si>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</si>
  <si>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</si>
  <si>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</si>
  <si>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</si>
  <si>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</si>
  <si>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</si>
  <si>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</si>
  <si>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</si>
  <si>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</si>
  <si>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</si>
  <si>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</si>
  <si>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</si>
  <si>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</si>
  <si>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</si>
  <si>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</si>
  <si>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</si>
  <si>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</si>
  <si>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</si>
  <si>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</si>
  <si>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</si>
  <si>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</si>
  <si>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</si>
  <si>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</si>
  <si>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</si>
  <si>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</si>
  <si>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</si>
  <si>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</si>
  <si>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</si>
  <si>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</si>
  <si>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</si>
  <si>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</si>
  <si>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</si>
  <si>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</si>
  <si>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</si>
  <si>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</si>
  <si>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</si>
  <si>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</si>
  <si>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</si>
  <si>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</si>
  <si>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</si>
  <si>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</si>
  <si>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</si>
  <si>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</si>
  <si>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</si>
  <si>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</si>
  <si>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</si>
  <si>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</si>
  <si>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</si>
  <si>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</si>
  <si>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</si>
  <si>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</si>
  <si>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</si>
  <si>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</si>
  <si>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</si>
  <si>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</si>
  <si>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</si>
  <si>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</si>
  <si>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</si>
  <si>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</si>
  <si>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</si>
  <si>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</si>
  <si>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</si>
  <si>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</si>
  <si>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</si>
  <si>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</si>
  <si>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</si>
  <si>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</si>
  <si>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</si>
  <si>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</si>
  <si>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</si>
  <si>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</si>
  <si>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</si>
  <si>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</si>
  <si>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</si>
  <si>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</si>
  <si>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</si>
  <si>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</si>
  <si>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</si>
  <si>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</si>
  <si>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</si>
  <si>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</si>
  <si>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</si>
  <si>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</si>
  <si>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</si>
  <si>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</si>
  <si>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</si>
  <si>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</si>
  <si>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</si>
  <si>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</si>
  <si>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</si>
  <si>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</si>
  <si>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</si>
  <si>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</si>
  <si>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</si>
  <si>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</si>
  <si>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</si>
  <si>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</si>
  <si>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</si>
  <si>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</si>
  <si>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</si>
  <si>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</si>
  <si>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</si>
  <si>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</si>
  <si>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</si>
  <si>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</si>
  <si>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</si>
  <si>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</si>
  <si>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</si>
  <si>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</si>
  <si>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</si>
  <si>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</si>
  <si>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</si>
  <si>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</si>
  <si>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</si>
  <si>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</si>
  <si>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</si>
  <si>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</si>
  <si>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</si>
  <si>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</si>
  <si>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</si>
  <si>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</si>
  <si>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</si>
  <si>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</si>
  <si>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</si>
  <si>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</si>
  <si>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</si>
  <si>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</si>
  <si>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</si>
  <si>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</si>
  <si>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</si>
  <si>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</si>
  <si>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</si>
  <si>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</si>
  <si>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</si>
  <si>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</si>
  <si>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</si>
  <si>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</si>
  <si>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</si>
  <si>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</si>
  <si>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</si>
  <si>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</si>
  <si>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</si>
  <si>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</si>
  <si>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</si>
  <si>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</si>
  <si>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</si>
  <si>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</si>
  <si>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</si>
  <si>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</si>
  <si>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</si>
  <si>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</si>
  <si>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</si>
  <si>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</si>
  <si>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</si>
  <si>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</si>
  <si>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</si>
  <si>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</si>
  <si>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</si>
  <si>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</si>
  <si>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</si>
  <si>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</si>
  <si>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</si>
  <si>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</si>
  <si>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</si>
  <si>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</si>
  <si>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</si>
  <si>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</si>
  <si>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</si>
  <si>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</si>
  <si>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</si>
  <si>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</si>
  <si>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</si>
  <si>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</si>
  <si>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</si>
  <si>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</si>
  <si>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</si>
  <si>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</si>
  <si>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</si>
  <si>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</si>
  <si>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</si>
  <si>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</si>
  <si>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</si>
  <si>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</si>
  <si>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</si>
  <si>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</si>
  <si>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</si>
  <si>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</si>
  <si>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</si>
  <si>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</si>
  <si>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</si>
  <si>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</si>
  <si>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</si>
  <si>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</si>
  <si>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</si>
  <si>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</si>
  <si>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</si>
  <si>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</si>
  <si>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</si>
  <si>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</si>
  <si>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</si>
  <si>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</si>
  <si>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</si>
  <si>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</si>
  <si>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</si>
  <si>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</si>
  <si>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</si>
  <si>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</si>
  <si>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</si>
  <si>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</si>
  <si>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</si>
  <si>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</si>
  <si>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</si>
  <si>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</si>
  <si>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</si>
  <si>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</si>
  <si>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</si>
  <si>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</si>
  <si>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</si>
  <si>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</si>
  <si>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</si>
  <si>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</si>
  <si>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</si>
  <si>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</si>
  <si>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</si>
  <si>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</si>
  <si>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</si>
  <si>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</si>
  <si>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</si>
  <si>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</si>
  <si>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</si>
  <si>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</si>
  <si>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</si>
  <si>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</si>
  <si>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</si>
  <si>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</si>
  <si>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</si>
  <si>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</si>
  <si>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</si>
  <si>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</si>
  <si>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</si>
  <si>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</si>
  <si>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</si>
  <si>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</si>
  <si>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</si>
  <si>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</si>
  <si>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</si>
  <si>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</si>
  <si>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</si>
  <si>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</si>
  <si>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</si>
  <si>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</si>
  <si>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</si>
  <si>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</si>
  <si>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</si>
  <si>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</si>
  <si>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</si>
  <si>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</si>
  <si>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</si>
  <si>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</si>
  <si>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</si>
  <si>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</si>
  <si>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</si>
  <si>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</si>
  <si>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</si>
  <si>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</si>
  <si>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</si>
  <si>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</si>
  <si>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</si>
  <si>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</si>
  <si>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</si>
  <si>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</si>
  <si>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</si>
  <si>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</si>
  <si>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</si>
  <si>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</si>
  <si>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</si>
  <si>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</si>
  <si>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</si>
  <si>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</si>
  <si>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</si>
  <si>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</si>
  <si>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</si>
  <si>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</si>
  <si>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</si>
  <si>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</si>
  <si>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</si>
  <si>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</si>
  <si>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</si>
  <si>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</si>
  <si>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</si>
  <si>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</si>
  <si>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</si>
  <si>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</si>
  <si>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</si>
  <si>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</si>
  <si>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</si>
  <si>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</si>
  <si>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</si>
  <si>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</si>
  <si>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</si>
  <si>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</si>
  <si>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</si>
  <si>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</si>
  <si>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</si>
  <si>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</si>
  <si>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</si>
  <si>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</si>
  <si>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</si>
  <si>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</si>
  <si>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</si>
  <si>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</si>
  <si>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</si>
  <si>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</si>
  <si>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</si>
  <si>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</si>
  <si>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</si>
  <si>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</si>
  <si>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</si>
  <si>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</si>
  <si>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</si>
  <si>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</si>
  <si>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</si>
  <si>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</si>
  <si>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</si>
  <si>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</si>
  <si>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</si>
  <si>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</si>
  <si>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</si>
  <si>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</si>
  <si>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</si>
  <si>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</si>
  <si>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</si>
  <si>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</si>
  <si>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</si>
  <si>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</si>
  <si>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</si>
  <si>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</si>
  <si>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</si>
  <si>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</si>
  <si>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</si>
  <si>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</si>
  <si>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</si>
  <si>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</si>
  <si>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</si>
  <si>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</si>
  <si>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</si>
  <si>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</si>
  <si>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</si>
  <si>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</si>
  <si>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</si>
  <si>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</si>
  <si>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</si>
  <si>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</si>
  <si>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</si>
  <si>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</si>
  <si>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</si>
  <si>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</si>
  <si>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</si>
  <si>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</si>
  <si>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</si>
  <si>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</si>
  <si>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</si>
  <si>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</si>
  <si>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</si>
  <si>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</si>
  <si>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</si>
  <si>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</si>
  <si>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</si>
  <si>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</si>
  <si>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</si>
  <si>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</si>
  <si>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</si>
  <si>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</si>
  <si>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</si>
  <si>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</si>
  <si>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</si>
  <si>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</si>
  <si>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</si>
  <si>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</si>
  <si>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</si>
  <si>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</si>
  <si>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</si>
  <si>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</si>
  <si>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</si>
  <si>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</si>
  <si>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</si>
  <si>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</si>
  <si>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</si>
  <si>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</si>
  <si>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</si>
  <si>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</si>
  <si>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</si>
  <si>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</si>
  <si>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</si>
  <si>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</si>
  <si>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</si>
  <si>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</si>
  <si>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</si>
  <si>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</si>
  <si>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</si>
  <si>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</si>
  <si>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</si>
  <si>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</si>
  <si>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</si>
  <si>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</si>
  <si>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</si>
  <si>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</si>
  <si>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</si>
  <si>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</si>
  <si>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</si>
  <si>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</si>
  <si>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</si>
  <si>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</si>
  <si>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</si>
  <si>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</si>
  <si>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</si>
  <si>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</si>
  <si>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</si>
  <si>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</si>
  <si>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</si>
  <si>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</si>
  <si>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</si>
  <si>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</si>
  <si>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</si>
  <si>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</si>
  <si>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</si>
  <si>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</si>
  <si>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</si>
  <si>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</si>
  <si>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</si>
  <si>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</si>
  <si>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</si>
  <si>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</si>
  <si>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</si>
  <si>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</si>
  <si>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</si>
  <si>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</si>
  <si>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</si>
  <si>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</si>
  <si>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</si>
  <si>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</si>
  <si>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</si>
  <si>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</si>
  <si>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</si>
  <si>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</si>
  <si>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</si>
  <si>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</si>
  <si>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</si>
  <si>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</si>
  <si>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</si>
  <si>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</si>
  <si>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</si>
  <si>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</si>
  <si>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</si>
  <si>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</si>
  <si>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</si>
  <si>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</si>
  <si>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</si>
  <si>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</si>
  <si>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</si>
  <si>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</si>
  <si>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</si>
  <si>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</si>
  <si>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</si>
  <si>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</si>
  <si>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</si>
  <si>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</si>
  <si>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</si>
  <si>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</si>
  <si>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</si>
  <si>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</si>
  <si>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</si>
  <si>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</si>
  <si>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</si>
  <si>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</si>
  <si>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</si>
  <si>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</si>
  <si>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</si>
  <si>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</si>
  <si>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</si>
  <si>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</si>
  <si>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</si>
  <si>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</si>
  <si>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</si>
  <si>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</si>
  <si>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</si>
  <si>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</si>
  <si>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</si>
  <si>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</si>
  <si>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</si>
  <si>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</si>
  <si>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</si>
  <si>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</si>
  <si>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</si>
  <si>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</si>
  <si>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</si>
  <si>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</si>
  <si>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</si>
  <si>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</si>
  <si>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</si>
  <si>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</si>
  <si>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</si>
  <si>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</si>
  <si>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</si>
  <si>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</si>
  <si>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</si>
  <si>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</si>
  <si>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</si>
  <si>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</si>
  <si>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</si>
  <si>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</si>
  <si>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</si>
  <si>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</si>
  <si>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</si>
  <si>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</si>
  <si>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</si>
  <si>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</si>
  <si>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</si>
  <si>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</si>
  <si>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</si>
  <si>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</si>
  <si>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</si>
  <si>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</si>
  <si>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</si>
  <si>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</si>
  <si>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</si>
  <si>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</si>
  <si>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</si>
  <si>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</si>
  <si>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</si>
  <si>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</si>
  <si>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</si>
  <si>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</si>
  <si>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</si>
  <si>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</si>
  <si>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</si>
  <si>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</si>
  <si>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</si>
  <si>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</si>
  <si>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</si>
  <si>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</si>
  <si>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</si>
  <si>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</si>
  <si>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</si>
  <si>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</si>
  <si>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</si>
  <si>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</si>
  <si>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</si>
  <si>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</si>
  <si>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</si>
  <si>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</si>
  <si>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</si>
  <si>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</si>
  <si>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</si>
  <si>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</si>
  <si>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</si>
  <si>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</si>
  <si>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</si>
  <si>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</si>
  <si>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</si>
  <si>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</si>
  <si>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</si>
  <si>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</si>
  <si>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</si>
  <si>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</si>
  <si>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</si>
  <si>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</si>
  <si>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</si>
  <si>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</si>
  <si>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</si>
  <si>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</si>
  <si>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</si>
  <si>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</si>
  <si>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</si>
  <si>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</si>
  <si>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</si>
  <si>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</si>
  <si>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</si>
  <si>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</si>
  <si>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</si>
  <si>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</si>
  <si>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</si>
  <si>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</si>
  <si>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</si>
  <si>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</si>
  <si>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</si>
  <si>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</si>
  <si>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</si>
  <si>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</si>
  <si>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</si>
  <si>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</si>
  <si>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</si>
  <si>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</si>
  <si>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</si>
  <si>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</si>
  <si>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</si>
  <si>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</si>
  <si>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</si>
  <si>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</si>
  <si>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</si>
  <si>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</si>
  <si>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</si>
  <si>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</si>
  <si>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</si>
  <si>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</si>
  <si>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</si>
  <si>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</si>
  <si>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</si>
  <si>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</si>
  <si>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</si>
  <si>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</si>
  <si>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</si>
  <si>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</si>
  <si>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</si>
  <si>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</si>
  <si>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</si>
  <si>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</si>
  <si>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</si>
  <si>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</si>
  <si>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</si>
  <si>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</si>
  <si>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</si>
  <si>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</si>
  <si>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</si>
  <si>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</si>
  <si>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</si>
  <si>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</si>
  <si>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</si>
  <si>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</si>
  <si>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</si>
  <si>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</si>
  <si>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</si>
  <si>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</si>
  <si>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</si>
  <si>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</si>
  <si>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</si>
  <si>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</si>
  <si>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</si>
  <si>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</si>
  <si>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</si>
  <si>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</si>
  <si>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</si>
  <si>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</si>
  <si>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</si>
  <si>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</si>
  <si>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</si>
  <si>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</si>
  <si>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</si>
  <si>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</si>
  <si>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</si>
  <si>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</si>
  <si>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</si>
  <si>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</si>
  <si>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</si>
  <si>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</si>
  <si>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</si>
  <si>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</si>
  <si>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</si>
  <si>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</si>
  <si>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</si>
  <si>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</si>
  <si>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</si>
  <si>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</si>
  <si>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</si>
  <si>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</si>
  <si>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</si>
  <si>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</si>
  <si>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</si>
  <si>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</si>
  <si>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</si>
  <si>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</si>
  <si>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</si>
  <si>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</si>
  <si>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</si>
  <si>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</si>
  <si>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</si>
  <si>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</si>
  <si>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</si>
  <si>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</si>
  <si>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</si>
  <si>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</si>
  <si>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</si>
  <si>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</si>
  <si>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</si>
  <si>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</si>
  <si>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</si>
  <si>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</si>
  <si>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</si>
  <si>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</si>
  <si>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</si>
  <si>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</si>
  <si>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</si>
  <si>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</si>
  <si>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</si>
  <si>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</si>
  <si>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</si>
  <si>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</si>
  <si>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</si>
  <si>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</si>
  <si>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</si>
  <si>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</si>
  <si>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</si>
  <si>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</si>
  <si>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</si>
  <si>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</si>
  <si>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</si>
  <si>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</si>
  <si>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</si>
  <si>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</si>
  <si>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</si>
  <si>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</si>
  <si>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</si>
  <si>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</si>
  <si>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</si>
  <si>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</si>
  <si>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</si>
  <si>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</si>
  <si>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</si>
  <si>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</si>
  <si>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</si>
  <si>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</si>
  <si>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</si>
  <si>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</si>
  <si>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</si>
  <si>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</si>
  <si>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</si>
  <si>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</si>
  <si>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</si>
  <si>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</si>
  <si>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</si>
  <si>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</si>
  <si>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</si>
  <si>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</si>
  <si>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</si>
  <si>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</si>
  <si>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</si>
  <si>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</si>
  <si>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</si>
  <si>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</si>
  <si>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</si>
  <si>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</si>
  <si>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</si>
  <si>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</si>
  <si>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</si>
  <si>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</si>
  <si>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</si>
  <si>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</si>
  <si>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</si>
  <si>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</si>
  <si>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</si>
  <si>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</si>
  <si>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</si>
  <si>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</si>
  <si>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</si>
  <si>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</si>
  <si>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</si>
  <si>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</si>
  <si>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</si>
  <si>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</si>
  <si>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</si>
  <si>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</si>
  <si>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</si>
  <si>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</si>
  <si>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</si>
  <si>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</si>
  <si>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</si>
  <si>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</si>
  <si>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</si>
  <si>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</si>
  <si>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</si>
  <si>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</si>
  <si>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</si>
  <si>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</si>
  <si>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</si>
  <si>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</si>
  <si>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</si>
  <si>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</si>
  <si>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</si>
  <si>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</si>
  <si>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</si>
  <si>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</si>
  <si>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</si>
  <si>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</si>
  <si>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</si>
  <si>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</si>
  <si>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</si>
  <si>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</si>
  <si>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</si>
  <si>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</si>
  <si>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</si>
  <si>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</si>
  <si>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</si>
  <si>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</si>
  <si>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</si>
  <si>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</si>
  <si>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</si>
  <si>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</si>
  <si>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</si>
  <si>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</si>
  <si>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</si>
  <si>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</si>
  <si>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</si>
  <si>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</si>
  <si>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</si>
  <si>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</si>
  <si>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</si>
  <si>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</si>
  <si>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</si>
  <si>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</si>
  <si>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</si>
  <si>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</si>
  <si>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</si>
  <si>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</si>
  <si>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</si>
  <si>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</si>
  <si>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</si>
  <si>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</si>
  <si>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</si>
  <si>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</si>
  <si>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</si>
  <si>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</si>
  <si>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</si>
  <si>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</si>
  <si>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</si>
  <si>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</si>
  <si>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</si>
  <si>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</si>
  <si>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</si>
  <si>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</si>
  <si>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</si>
  <si>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</si>
  <si>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</si>
  <si>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</si>
  <si>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</si>
  <si>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</si>
  <si>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</si>
  <si>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</si>
  <si>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</si>
  <si>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</si>
  <si>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</si>
  <si>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</si>
  <si>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</si>
  <si>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</si>
  <si>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</si>
  <si>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</si>
  <si>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</si>
  <si>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</si>
  <si>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</si>
  <si>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</si>
  <si>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</si>
  <si>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</si>
  <si>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</si>
  <si>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</si>
  <si>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</si>
  <si>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</si>
  <si>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</si>
  <si>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</si>
  <si>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</si>
  <si>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</si>
  <si>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</si>
  <si>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</si>
  <si>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</si>
  <si>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</si>
  <si>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</si>
  <si>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</si>
  <si>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</si>
  <si>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</si>
  <si>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</si>
  <si>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</si>
  <si>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</si>
  <si>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</si>
  <si>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</si>
  <si>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</si>
  <si>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</si>
  <si>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</si>
  <si>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</si>
  <si>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</si>
  <si>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</si>
  <si>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</si>
  <si>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</si>
  <si>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</si>
  <si>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</si>
  <si>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</si>
  <si>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</si>
  <si>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</si>
  <si>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</si>
  <si>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</si>
  <si>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</si>
  <si>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</si>
  <si>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</si>
  <si>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</si>
  <si>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</si>
  <si>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</si>
  <si>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</si>
  <si>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</si>
  <si>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</si>
  <si>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</si>
  <si>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</si>
  <si>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</si>
  <si>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</si>
  <si>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</si>
  <si>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</si>
  <si>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</si>
  <si>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</si>
  <si>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</si>
  <si>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</si>
  <si>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</si>
  <si>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</si>
  <si>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</si>
  <si>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</si>
  <si>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</si>
  <si>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</si>
  <si>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</si>
  <si>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</si>
  <si>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</si>
  <si>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</si>
  <si>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</si>
  <si>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</si>
  <si>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</si>
  <si>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</si>
  <si>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</si>
  <si>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</si>
  <si>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</si>
  <si>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</si>
  <si>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</si>
  <si>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</si>
  <si>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</si>
  <si>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</si>
  <si>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</si>
  <si>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</si>
  <si>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</si>
  <si>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</si>
  <si>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</si>
  <si>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</si>
  <si>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</si>
  <si>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</si>
  <si>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</si>
  <si>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</si>
  <si>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</si>
  <si>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</si>
  <si>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</si>
  <si>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</si>
  <si>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</si>
  <si>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</si>
  <si>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</si>
  <si>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</si>
  <si>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</si>
  <si>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</si>
  <si>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</si>
  <si>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</si>
  <si>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</si>
  <si>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</si>
  <si>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</si>
  <si>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</si>
  <si>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</si>
  <si>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</si>
  <si>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</si>
  <si>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</si>
  <si>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</si>
  <si>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</si>
  <si>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</si>
  <si>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</si>
  <si>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</si>
  <si>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</si>
  <si>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</si>
  <si>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</si>
  <si>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</si>
  <si>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</si>
  <si>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</si>
  <si>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</si>
  <si>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</si>
  <si>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</si>
  <si>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</si>
  <si>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</si>
  <si>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</si>
  <si>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</si>
  <si>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</si>
  <si>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</si>
  <si>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</si>
  <si>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</si>
  <si>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</si>
  <si>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</si>
  <si>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</si>
  <si>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</si>
  <si>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</si>
  <si>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</si>
  <si>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</si>
  <si>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</si>
  <si>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</si>
  <si>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</si>
  <si>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</si>
  <si>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</si>
  <si>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</si>
  <si>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</si>
  <si>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</si>
  <si>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</si>
  <si>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</si>
  <si>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</si>
  <si>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</si>
  <si>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</si>
  <si>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</si>
  <si>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</si>
  <si>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</si>
  <si>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</si>
  <si>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</si>
  <si>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</si>
  <si>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</si>
  <si>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</si>
  <si>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</si>
  <si>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</si>
  <si>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</si>
  <si>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</si>
  <si>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</si>
  <si>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</si>
  <si>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</si>
  <si>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</si>
  <si>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</si>
  <si>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</si>
  <si>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</si>
  <si>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</si>
  <si>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</si>
  <si>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</si>
  <si>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</si>
  <si>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</si>
  <si>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</si>
  <si>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</si>
  <si>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</si>
  <si>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</si>
  <si>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</si>
  <si>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</si>
  <si>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</si>
  <si>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</si>
  <si>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</si>
  <si>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</si>
  <si>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</si>
  <si>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</si>
  <si>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</si>
  <si>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</si>
  <si>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</si>
  <si>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</si>
  <si>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</si>
  <si>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</si>
  <si>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</si>
  <si>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</si>
  <si>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</si>
  <si>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</si>
  <si>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</si>
  <si>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</si>
  <si>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</si>
  <si>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</si>
  <si>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</si>
  <si>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</si>
  <si>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</si>
  <si>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</si>
  <si>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</si>
  <si>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</si>
  <si>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</si>
  <si>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</si>
  <si>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</si>
  <si>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</si>
  <si>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</si>
  <si>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</si>
  <si>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</si>
  <si>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</si>
  <si>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</si>
  <si>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</si>
  <si>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</si>
  <si>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</si>
  <si>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</si>
  <si>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</si>
  <si>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</si>
  <si>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</si>
  <si>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</si>
  <si>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</si>
  <si>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</si>
  <si>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</si>
  <si>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</si>
  <si>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</si>
  <si>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</si>
  <si>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</si>
  <si>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</si>
  <si>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</si>
  <si>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</si>
  <si>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</si>
  <si>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</si>
  <si>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</si>
  <si>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</si>
  <si>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</si>
  <si>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</si>
  <si>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</si>
  <si>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</si>
  <si>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</si>
  <si>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</si>
  <si>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</si>
  <si>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</si>
  <si>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</si>
  <si>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</si>
  <si>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</si>
  <si>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</si>
  <si>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</si>
  <si>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</si>
  <si>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</si>
  <si>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</si>
  <si>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</si>
  <si>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</si>
  <si>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</si>
  <si>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</si>
  <si>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</si>
  <si>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</si>
  <si>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</si>
  <si>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</si>
  <si>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</si>
  <si>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</si>
  <si>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</si>
  <si>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</si>
  <si>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</si>
  <si>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</si>
  <si>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</si>
  <si>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</si>
  <si>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</si>
  <si>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</si>
  <si>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</si>
  <si>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</si>
  <si>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</si>
  <si>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</si>
  <si>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</si>
  <si>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</si>
  <si>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</si>
  <si>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</si>
  <si>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</si>
  <si>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</si>
  <si>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</si>
  <si>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</si>
  <si>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</si>
  <si>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</si>
  <si>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</si>
  <si>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</si>
  <si>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</si>
  <si>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</si>
  <si>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</si>
  <si>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</si>
  <si>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</si>
  <si>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</si>
  <si>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</si>
  <si>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</si>
  <si>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</si>
  <si>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</si>
  <si>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</si>
  <si>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</si>
  <si>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</si>
  <si>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</si>
  <si>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</si>
  <si>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</si>
  <si>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</si>
  <si>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</si>
  <si>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</si>
  <si>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</si>
  <si>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</si>
  <si>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</si>
  <si>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</si>
  <si>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</si>
  <si>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</si>
  <si>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</si>
  <si>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</si>
  <si>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</si>
  <si>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</si>
  <si>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</si>
  <si>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</si>
  <si>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</si>
  <si>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</si>
  <si>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</si>
  <si>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</si>
  <si>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</si>
  <si>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</si>
  <si>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</si>
  <si>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</si>
  <si>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</si>
  <si>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</si>
  <si>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</si>
  <si>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</si>
  <si>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</si>
  <si>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</si>
  <si>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</si>
  <si>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</si>
  <si>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</si>
  <si>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</si>
  <si>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</si>
  <si>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</si>
  <si>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</si>
  <si>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</si>
  <si>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</si>
  <si>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</si>
  <si>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</si>
  <si>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</si>
  <si>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</si>
  <si>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</si>
  <si>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</si>
  <si>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</si>
  <si>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</si>
  <si>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</si>
  <si>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</si>
  <si>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</si>
  <si>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</si>
  <si>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</si>
  <si>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</si>
  <si>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</si>
  <si>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</si>
  <si>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</si>
  <si>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</si>
  <si>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</si>
  <si>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</si>
  <si>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</si>
  <si>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</si>
  <si>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</si>
  <si>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</si>
  <si>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</si>
  <si>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</si>
  <si>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</si>
  <si>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</si>
  <si>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</si>
  <si>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</si>
  <si>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</si>
  <si>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</si>
  <si>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</si>
  <si>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</si>
  <si>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</si>
  <si>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</si>
  <si>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</si>
  <si>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</si>
  <si>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</si>
  <si>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</si>
  <si>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</si>
  <si>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</si>
  <si>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</si>
  <si>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</si>
  <si>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</si>
  <si>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</si>
  <si>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</si>
  <si>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</si>
  <si>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</si>
  <si>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</si>
  <si>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</si>
  <si>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</si>
  <si>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</si>
  <si>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</si>
  <si>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</si>
  <si>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</si>
  <si>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</si>
  <si>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</si>
  <si>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</si>
  <si>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</si>
  <si>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</si>
  <si>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</si>
  <si>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</si>
  <si>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</si>
  <si>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</si>
  <si>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</si>
  <si>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</si>
  <si>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</si>
  <si>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</si>
  <si>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</si>
  <si>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</si>
  <si>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</si>
  <si>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</si>
  <si>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</si>
  <si>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</si>
  <si>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</si>
  <si>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</si>
  <si>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</si>
  <si>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</si>
  <si>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</si>
  <si>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</si>
  <si>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</si>
  <si>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</si>
  <si>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</si>
  <si>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</si>
  <si>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</si>
  <si>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</si>
  <si>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</si>
  <si>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</si>
  <si>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</si>
  <si>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</si>
  <si>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</si>
  <si>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</si>
  <si>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</si>
  <si>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</si>
  <si>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</si>
  <si>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</si>
  <si>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</si>
  <si>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</si>
  <si>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</si>
  <si>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</si>
  <si>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</si>
  <si>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</si>
  <si>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</si>
  <si>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</si>
  <si>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</si>
  <si>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</si>
  <si>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</si>
  <si>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</si>
  <si>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</si>
  <si>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</si>
  <si>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</si>
  <si>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</si>
  <si>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</si>
  <si>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</si>
  <si>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</si>
  <si>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</si>
  <si>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</si>
  <si>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</si>
  <si>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</si>
  <si>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</si>
  <si>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</si>
  <si>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</si>
  <si>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</si>
  <si>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</si>
  <si>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</si>
  <si>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</si>
  <si>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</si>
  <si>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</si>
  <si>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</si>
  <si>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</si>
  <si>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</si>
  <si>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</si>
  <si>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</si>
  <si>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</si>
  <si>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</si>
  <si>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</si>
  <si>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</si>
  <si>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</si>
  <si>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</si>
  <si>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</si>
  <si>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</si>
  <si>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</si>
  <si>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</si>
  <si>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</si>
  <si>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</si>
  <si>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</si>
  <si>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</si>
  <si>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</si>
  <si>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</si>
  <si>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</si>
  <si>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</si>
  <si>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</si>
  <si>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</si>
  <si>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</si>
  <si>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</si>
  <si>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</si>
  <si>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</si>
  <si>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</si>
  <si>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</si>
  <si>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</si>
  <si>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</si>
  <si>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</si>
  <si>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</si>
  <si>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</si>
  <si>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</si>
  <si>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</si>
  <si>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</si>
  <si>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</si>
  <si>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</si>
  <si>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</si>
  <si>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</si>
  <si>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</si>
  <si>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</si>
  <si>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</si>
  <si>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</si>
  <si>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</si>
  <si>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</si>
  <si>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</si>
  <si>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</si>
  <si>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</si>
  <si>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</si>
  <si>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</si>
  <si>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</si>
  <si>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</si>
  <si>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</si>
  <si>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</si>
  <si>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</si>
  <si>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</si>
  <si>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</si>
  <si>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</si>
  <si>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</si>
  <si>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</si>
  <si>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</si>
  <si>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</si>
  <si>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</si>
  <si>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</si>
  <si>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</si>
  <si>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</si>
  <si>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</si>
  <si>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</si>
  <si>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</si>
  <si>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</si>
  <si>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</si>
  <si>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</si>
  <si>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</si>
  <si>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</si>
  <si>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</si>
  <si>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</si>
  <si>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</si>
  <si>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</si>
  <si>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</si>
  <si>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</si>
  <si>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</si>
  <si>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</si>
  <si>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</si>
  <si>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</si>
  <si>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</si>
  <si>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</si>
  <si>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</si>
  <si>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</si>
  <si>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</si>
  <si>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</si>
  <si>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</si>
  <si>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</si>
  <si>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</si>
  <si>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</si>
  <si>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</si>
  <si>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</si>
  <si>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</si>
  <si>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</si>
  <si>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</si>
  <si>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</si>
  <si>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</si>
  <si>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</si>
  <si>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</si>
  <si>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</si>
  <si>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</si>
  <si>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</si>
  <si>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</si>
  <si>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</si>
  <si>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</si>
  <si>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</si>
  <si>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</si>
  <si>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</si>
  <si>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</si>
  <si>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</si>
  <si>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</si>
  <si>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</si>
  <si>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</si>
  <si>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</si>
  <si>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</si>
  <si>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</si>
  <si>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</si>
  <si>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</si>
  <si>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</si>
  <si>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</si>
  <si>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</si>
  <si>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</si>
  <si>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</si>
  <si>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</si>
  <si>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</si>
  <si>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</si>
  <si>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</si>
  <si>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</si>
  <si>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</si>
  <si>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</si>
  <si>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</si>
  <si>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</si>
  <si>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</si>
  <si>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</si>
  <si>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</si>
  <si>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</si>
  <si>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</si>
  <si>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</si>
  <si>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</si>
  <si>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</si>
  <si>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</si>
  <si>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</si>
  <si>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</si>
  <si>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</si>
  <si>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</si>
  <si>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</si>
  <si>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</si>
  <si>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</si>
  <si>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</si>
  <si>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</si>
  <si>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</si>
  <si>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</si>
  <si>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</si>
  <si>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</si>
  <si>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</si>
  <si>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</si>
  <si>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</si>
  <si>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</si>
  <si>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</si>
  <si>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</si>
  <si>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</si>
  <si>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</si>
  <si>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</si>
  <si>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</si>
  <si>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</si>
  <si>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</si>
  <si>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</si>
  <si>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</si>
  <si>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</si>
  <si>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</si>
  <si>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</si>
  <si>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</si>
  <si>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</si>
  <si>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</si>
  <si>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</si>
  <si>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</si>
  <si>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</si>
  <si>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</si>
  <si>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</si>
  <si>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</si>
  <si>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</si>
  <si>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</si>
  <si>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</si>
  <si>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</si>
  <si>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</si>
  <si>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</si>
  <si>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</si>
  <si>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</si>
  <si>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</si>
  <si>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</si>
  <si>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</si>
  <si>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</si>
  <si>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</si>
  <si>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</si>
  <si>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</si>
  <si>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</si>
  <si>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</si>
  <si>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</si>
  <si>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</si>
  <si>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</si>
  <si>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</si>
  <si>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</si>
  <si>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</si>
  <si>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</si>
  <si>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</si>
  <si>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</si>
  <si>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</si>
  <si>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</si>
  <si>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</si>
  <si>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</si>
  <si>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</si>
  <si>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</si>
  <si>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</si>
  <si>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</si>
  <si>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</si>
  <si>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</si>
  <si>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</si>
  <si>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</si>
  <si>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</si>
  <si>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</si>
  <si>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</si>
  <si>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</si>
  <si>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</si>
  <si>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</si>
  <si>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</si>
  <si>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</si>
  <si>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</si>
  <si>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</si>
  <si>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</si>
  <si>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</si>
  <si>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</si>
  <si>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</si>
  <si>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</si>
  <si>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</si>
  <si>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</si>
  <si>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</si>
  <si>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</si>
  <si>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</si>
  <si>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</si>
  <si>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</si>
  <si>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</si>
  <si>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</si>
  <si>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</si>
  <si>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</si>
  <si>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</si>
  <si>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</si>
  <si>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</si>
  <si>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</si>
  <si>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</si>
  <si>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</si>
  <si>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</si>
  <si>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</si>
  <si>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</si>
  <si>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</si>
  <si>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</si>
  <si>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</si>
  <si>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</si>
  <si>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</si>
  <si>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</si>
  <si>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</si>
  <si>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</si>
  <si>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</si>
  <si>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</si>
  <si>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</si>
  <si>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</si>
  <si>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</si>
  <si>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</si>
  <si>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</si>
  <si>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</si>
  <si>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</si>
  <si>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</si>
  <si>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</si>
  <si>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</si>
  <si>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</si>
  <si>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</si>
  <si>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</si>
  <si>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</si>
  <si>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</si>
  <si>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</si>
  <si>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</si>
  <si>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</si>
  <si>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</si>
  <si>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</si>
  <si>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</si>
  <si>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</si>
  <si>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</si>
  <si>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</si>
  <si>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</si>
  <si>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</si>
  <si>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</si>
  <si>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</si>
  <si>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</si>
  <si>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</si>
  <si>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</si>
  <si>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</si>
  <si>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</si>
  <si>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</si>
  <si>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</si>
  <si>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</si>
  <si>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</si>
  <si>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</si>
  <si>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</si>
  <si>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</si>
  <si>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</si>
  <si>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</si>
  <si>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</si>
  <si>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</si>
  <si>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</si>
  <si>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</si>
  <si>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</si>
  <si>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</si>
  <si>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</si>
  <si>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</si>
  <si>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</si>
  <si>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</si>
  <si>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</si>
  <si>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</si>
  <si>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</si>
  <si>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</si>
  <si>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</si>
  <si>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</si>
  <si>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</si>
  <si>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</si>
  <si>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</si>
  <si>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</si>
  <si>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</si>
  <si>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</si>
  <si>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</si>
  <si>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</si>
  <si>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</si>
  <si>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</si>
  <si>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</si>
  <si>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</si>
  <si>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</si>
  <si>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</si>
  <si>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</si>
  <si>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</si>
  <si>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</si>
  <si>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</si>
  <si>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</si>
  <si>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</si>
  <si>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</si>
  <si>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</si>
  <si>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</si>
  <si>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</si>
  <si>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</si>
  <si>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</si>
  <si>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</si>
  <si>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</si>
  <si>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</si>
  <si>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</si>
  <si>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</si>
  <si>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</si>
  <si>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</si>
  <si>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</si>
  <si>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</si>
  <si>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</si>
  <si>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</si>
  <si>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</si>
  <si>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</si>
  <si>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</si>
  <si>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</si>
  <si>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</si>
  <si>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</si>
  <si>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</si>
  <si>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</si>
  <si>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</si>
  <si>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</si>
  <si>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</si>
  <si>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</si>
  <si>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</si>
  <si>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</si>
  <si>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</si>
  <si>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</si>
  <si>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</si>
  <si>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</si>
  <si>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</si>
  <si>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</si>
  <si>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</si>
  <si>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</si>
  <si>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</si>
  <si>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</si>
  <si>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</si>
  <si>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</si>
  <si>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</si>
  <si>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</si>
  <si>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</si>
  <si>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</si>
  <si>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</si>
  <si>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</si>
  <si>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</si>
  <si>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</si>
  <si>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</si>
  <si>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</si>
  <si>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</si>
  <si>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</si>
  <si>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</si>
  <si>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</si>
  <si>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</si>
  <si>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</si>
  <si>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</si>
  <si>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</si>
  <si>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</si>
  <si>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</si>
  <si>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</si>
  <si>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</si>
  <si>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</si>
  <si>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</si>
  <si>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</si>
  <si>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</si>
  <si>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</si>
  <si>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</si>
  <si>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</si>
  <si>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</si>
  <si>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</si>
  <si>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</si>
  <si>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</si>
  <si>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</si>
  <si>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</si>
  <si>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</si>
  <si>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</si>
  <si>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</si>
  <si>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</si>
  <si>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</si>
  <si>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</si>
  <si>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</si>
  <si>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</si>
  <si>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</si>
  <si>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</si>
  <si>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</si>
  <si>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</si>
  <si>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</si>
  <si>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</si>
  <si>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</si>
  <si>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</si>
  <si>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</si>
  <si>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</si>
  <si>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</si>
  <si>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</si>
  <si>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</si>
  <si>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</si>
  <si>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</si>
  <si>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</si>
  <si>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</si>
  <si>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</si>
  <si>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</si>
  <si>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</si>
  <si>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</si>
  <si>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</si>
  <si>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</si>
  <si>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</si>
  <si>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</si>
  <si>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</si>
  <si>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</si>
  <si>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</si>
  <si>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</si>
  <si>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</si>
  <si>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</si>
  <si>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</si>
  <si>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</si>
  <si>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</si>
  <si>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</si>
  <si>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</si>
  <si>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</si>
  <si>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</si>
  <si>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</si>
  <si>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</si>
  <si>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</si>
  <si>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</si>
  <si>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</si>
  <si>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</si>
  <si>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</si>
  <si>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</si>
  <si>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</si>
  <si>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</si>
  <si>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</si>
  <si>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</si>
  <si>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</si>
  <si>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</si>
  <si>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</si>
  <si>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</si>
  <si>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</si>
  <si>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</si>
  <si>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</si>
  <si>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</si>
  <si>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</si>
  <si>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</si>
  <si>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</si>
  <si>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</si>
  <si>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</si>
  <si>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</si>
  <si>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</si>
  <si>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</si>
  <si>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</si>
  <si>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</si>
  <si>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</si>
  <si>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</si>
  <si>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</si>
  <si>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</si>
  <si>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</si>
  <si>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</si>
  <si>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</si>
  <si>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</si>
  <si>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</si>
  <si>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</si>
  <si>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</si>
  <si>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</si>
  <si>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</si>
  <si>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</si>
  <si>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</si>
  <si>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</si>
  <si>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</si>
  <si>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</si>
  <si>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</si>
  <si>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</si>
  <si>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</si>
  <si>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</si>
  <si>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</si>
  <si>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</si>
  <si>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</si>
  <si>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</si>
  <si>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</si>
  <si>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</si>
  <si>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</si>
  <si>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</si>
  <si>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</si>
  <si>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</si>
  <si>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</si>
  <si>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</si>
  <si>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</si>
  <si>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</si>
  <si>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</si>
  <si>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</si>
  <si>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</si>
  <si>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</si>
  <si>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</si>
  <si>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</si>
  <si>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</si>
  <si>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</si>
  <si>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</si>
  <si>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</si>
  <si>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</si>
  <si>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</si>
  <si>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</si>
  <si>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</si>
  <si>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</si>
  <si>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</si>
  <si>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</si>
  <si>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</si>
  <si>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</si>
  <si>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</si>
  <si>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</si>
  <si>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</si>
  <si>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</si>
  <si>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</si>
  <si>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</si>
  <si>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</si>
  <si>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</si>
  <si>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</si>
  <si>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</si>
  <si>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</si>
  <si>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</si>
  <si>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</si>
  <si>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</si>
  <si>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</si>
  <si>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</si>
  <si>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</si>
  <si>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</si>
  <si>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</si>
  <si>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</si>
  <si>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</si>
  <si>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</si>
  <si>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</si>
  <si>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</si>
  <si>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</si>
  <si>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</si>
  <si>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</si>
  <si>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</si>
  <si>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</si>
  <si>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</si>
  <si>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</si>
  <si>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</si>
  <si>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</si>
  <si>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</si>
  <si>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</si>
  <si>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</si>
  <si>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</si>
  <si>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</si>
  <si>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</si>
  <si>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</si>
  <si>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</si>
  <si>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</si>
  <si>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</si>
  <si>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</si>
  <si>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</si>
  <si>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</si>
  <si>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</si>
  <si>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</si>
  <si>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</si>
  <si>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</si>
  <si>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</si>
  <si>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</si>
  <si>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</si>
  <si>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</si>
  <si>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</si>
  <si>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</si>
  <si>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</si>
  <si>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</si>
  <si>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</si>
  <si>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</si>
  <si>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</si>
  <si>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</si>
  <si>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</si>
  <si>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</si>
  <si>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</si>
  <si>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</si>
  <si>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</si>
  <si>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</si>
  <si>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</si>
  <si>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</si>
  <si>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</si>
  <si>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</si>
  <si>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</si>
  <si>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</si>
  <si>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</si>
  <si>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</si>
  <si>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</si>
  <si>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</si>
  <si>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</si>
  <si>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</si>
  <si>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</si>
  <si>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</si>
  <si>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</si>
  <si>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</si>
  <si>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</si>
  <si>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</si>
  <si>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</si>
  <si>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</si>
  <si>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</si>
  <si>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</si>
  <si>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</si>
  <si>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</si>
  <si>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</si>
  <si>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</si>
  <si>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</si>
  <si>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</si>
  <si>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</si>
  <si>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</si>
  <si>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</si>
  <si>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</si>
  <si>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</si>
  <si>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</si>
  <si>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</si>
  <si>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</si>
  <si>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</si>
  <si>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</si>
  <si>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</si>
  <si>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</si>
  <si>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</si>
  <si>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</si>
  <si>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</si>
  <si>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</si>
  <si>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</si>
  <si>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</si>
  <si>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</si>
  <si>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</si>
  <si>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</si>
  <si>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</si>
  <si>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</si>
  <si>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</si>
  <si>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</si>
  <si>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</si>
  <si>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</si>
  <si>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</si>
  <si>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</si>
  <si>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</si>
  <si>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</si>
  <si>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</si>
  <si>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</si>
  <si>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</si>
  <si>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</si>
  <si>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</si>
  <si>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</si>
  <si>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</si>
  <si>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</si>
  <si>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</si>
  <si>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</si>
  <si>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</si>
  <si>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</si>
  <si>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</si>
  <si>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</si>
  <si>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</si>
  <si>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</si>
  <si>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</si>
  <si>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</si>
  <si>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</si>
  <si>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</si>
  <si>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</si>
  <si>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</si>
  <si>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</si>
  <si>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</si>
  <si>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</si>
  <si>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</si>
  <si>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</si>
  <si>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</si>
  <si>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</si>
  <si>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</si>
  <si>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</si>
  <si>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</si>
  <si>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</si>
  <si>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</si>
  <si>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</si>
  <si>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</si>
  <si>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</si>
  <si>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</si>
  <si>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</si>
  <si>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</si>
  <si>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</si>
  <si>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</si>
  <si>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</si>
  <si>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</si>
  <si>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</si>
  <si>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</si>
  <si>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</si>
  <si>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</si>
  <si>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</si>
  <si>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</si>
  <si>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</si>
  <si>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</si>
  <si>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</si>
  <si>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</si>
  <si>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</si>
  <si>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</si>
  <si>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</si>
  <si>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</si>
  <si>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</si>
  <si>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</si>
  <si>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</si>
  <si>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</si>
  <si>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</si>
  <si>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</si>
  <si>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</si>
  <si>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</si>
  <si>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</si>
  <si>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</si>
  <si>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</si>
  <si>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</si>
  <si>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</si>
  <si>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</si>
  <si>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</si>
  <si>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</si>
  <si>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</si>
  <si>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</si>
  <si>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</si>
  <si>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</si>
  <si>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</si>
  <si>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</si>
  <si>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</si>
  <si>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</si>
  <si>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</si>
  <si>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</si>
  <si>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</si>
  <si>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</si>
  <si>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</si>
  <si>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</si>
  <si>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</si>
  <si>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</si>
  <si>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</si>
  <si>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</si>
  <si>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</si>
  <si>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</si>
  <si>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</si>
  <si>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</si>
  <si>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</si>
  <si>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</si>
  <si>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</si>
  <si>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</si>
  <si>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</si>
  <si>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</si>
  <si>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</si>
  <si>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</si>
  <si>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</si>
  <si>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</si>
  <si>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</si>
  <si>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</si>
  <si>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</si>
  <si>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</si>
  <si>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</si>
  <si>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</si>
  <si>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</si>
  <si>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</si>
  <si>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</si>
  <si>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</si>
  <si>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</si>
  <si>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</si>
  <si>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</si>
  <si>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</si>
  <si>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</si>
  <si>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</si>
  <si>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</si>
  <si>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</si>
  <si>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</si>
  <si>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</si>
  <si>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</si>
  <si>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</si>
  <si>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</si>
  <si>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</si>
  <si>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</si>
  <si>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</si>
  <si>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</si>
  <si>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</si>
  <si>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</si>
  <si>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</si>
  <si>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</si>
  <si>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</si>
  <si>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</si>
  <si>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</si>
  <si>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</si>
  <si>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</si>
  <si>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</si>
  <si>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</si>
  <si>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</si>
  <si>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</si>
  <si>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</si>
  <si>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</si>
  <si>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</si>
  <si>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</si>
  <si>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</si>
  <si>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</si>
  <si>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</si>
  <si>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</si>
  <si>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</si>
  <si>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</si>
  <si>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</si>
  <si>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</si>
  <si>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</si>
  <si>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</si>
  <si>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</si>
  <si>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</si>
  <si>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</si>
  <si>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</si>
  <si>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</si>
  <si>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</si>
  <si>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</si>
  <si>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</si>
  <si>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</si>
  <si>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</si>
  <si>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</si>
  <si>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</si>
  <si>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</si>
  <si>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</si>
  <si>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</si>
  <si>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</si>
  <si>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</si>
  <si>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</si>
  <si>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</si>
  <si>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</si>
  <si>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</si>
  <si>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</si>
  <si>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</si>
  <si>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</si>
  <si>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</si>
  <si>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</si>
  <si>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</si>
  <si>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</si>
  <si>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</si>
  <si>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</si>
  <si>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</si>
  <si>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</si>
  <si>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</si>
  <si>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</si>
  <si>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</si>
  <si>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</si>
  <si>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</si>
  <si>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</si>
  <si>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</si>
  <si>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</si>
  <si>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</si>
  <si>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</si>
  <si>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</si>
  <si>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</si>
  <si>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</si>
  <si>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</si>
  <si>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</si>
  <si>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</si>
  <si>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</si>
  <si>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</si>
  <si>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</si>
  <si>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</si>
  <si>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</si>
  <si>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</si>
  <si>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</si>
  <si>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</si>
  <si>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</si>
  <si>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</si>
  <si>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</si>
  <si>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</si>
  <si>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</si>
  <si>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</si>
  <si>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</si>
  <si>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</si>
  <si>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</si>
  <si>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</si>
  <si>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</si>
  <si>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</si>
  <si>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</si>
  <si>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</si>
  <si>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</si>
  <si>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</si>
  <si>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</si>
  <si>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</si>
  <si>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</si>
  <si>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</si>
  <si>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</si>
  <si>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</si>
  <si>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</si>
  <si>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</si>
  <si>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</si>
  <si>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</si>
  <si>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</si>
  <si>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</si>
  <si>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</si>
  <si>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</si>
  <si>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</si>
  <si>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</si>
  <si>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</si>
  <si>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</si>
  <si>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</si>
  <si>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</si>
  <si>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</si>
  <si>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</si>
  <si>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</si>
  <si>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</si>
  <si>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</si>
  <si>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</si>
  <si>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</si>
  <si>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</si>
  <si>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</si>
  <si>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</si>
  <si>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</si>
  <si>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</si>
  <si>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</si>
  <si>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</si>
  <si>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</si>
  <si>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</si>
  <si>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</si>
  <si>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</si>
  <si>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</si>
  <si>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</si>
  <si>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</si>
  <si>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</si>
  <si>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</si>
  <si>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</si>
  <si>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</si>
  <si>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</si>
  <si>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</si>
  <si>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</si>
  <si>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</si>
  <si>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</si>
  <si>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</si>
  <si>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</si>
  <si>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</si>
  <si>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</si>
  <si>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</si>
  <si>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</si>
  <si>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</si>
  <si>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</si>
  <si>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</si>
  <si>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</si>
  <si>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</si>
  <si>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</si>
  <si>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</si>
  <si>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</si>
  <si>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</si>
  <si>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</si>
  <si>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</si>
  <si>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</si>
  <si>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</si>
  <si>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</si>
  <si>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</si>
  <si>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</si>
  <si>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</si>
  <si>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</si>
  <si>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</si>
  <si>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</si>
  <si>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</si>
  <si>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</si>
  <si>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</si>
  <si>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</si>
  <si>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</si>
  <si>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</si>
  <si>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</si>
  <si>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</si>
  <si>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</si>
  <si>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</si>
  <si>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</si>
  <si>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</si>
  <si>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</si>
  <si>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</si>
  <si>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</si>
  <si>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</si>
  <si>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</si>
  <si>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</si>
  <si>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</si>
  <si>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</si>
  <si>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</si>
  <si>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</si>
  <si>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</si>
  <si>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</si>
  <si>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</si>
  <si>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</si>
  <si>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</si>
  <si>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</si>
  <si>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</si>
  <si>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</si>
  <si>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</si>
  <si>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</si>
  <si>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</si>
  <si>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</si>
  <si>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</si>
  <si>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</si>
  <si>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</si>
  <si>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</si>
  <si>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</si>
  <si>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</si>
  <si>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</si>
  <si>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</si>
  <si>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</si>
  <si>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</si>
  <si>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</si>
  <si>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</si>
  <si>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</si>
  <si>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</si>
  <si>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</si>
  <si>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</si>
  <si>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</si>
  <si>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</si>
  <si>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</si>
  <si>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</si>
  <si>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</si>
  <si>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</si>
  <si>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</si>
  <si>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</si>
  <si>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</si>
  <si>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</si>
  <si>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</si>
  <si>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</si>
  <si>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</si>
  <si>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</si>
  <si>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</si>
  <si>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</si>
  <si>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</si>
  <si>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</si>
  <si>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</si>
  <si>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</si>
  <si>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</si>
  <si>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</si>
  <si>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</si>
  <si>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</si>
  <si>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</si>
  <si>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</si>
  <si>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</si>
  <si>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</si>
  <si>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</si>
  <si>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</si>
  <si>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</si>
  <si>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</si>
  <si>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</si>
  <si>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</si>
  <si>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</si>
  <si>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</si>
  <si>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</si>
  <si>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</si>
  <si>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</si>
  <si>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</si>
  <si>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</si>
  <si>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</si>
  <si>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</si>
  <si>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</si>
  <si>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</si>
  <si>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</si>
  <si>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</si>
  <si>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</si>
  <si>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</si>
  <si>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</si>
  <si>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</si>
  <si>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</si>
  <si>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</si>
  <si>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</si>
  <si>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</si>
  <si>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</si>
  <si>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</si>
  <si>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</si>
  <si>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</si>
  <si>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</si>
  <si>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</si>
  <si>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</si>
  <si>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</si>
  <si>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</si>
  <si>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</si>
  <si>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</si>
  <si>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</si>
  <si>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</si>
  <si>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</si>
  <si>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</si>
  <si>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</si>
  <si>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</si>
  <si>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</si>
  <si>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</si>
  <si>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</si>
  <si>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</si>
  <si>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</si>
  <si>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</si>
  <si>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</si>
  <si>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</si>
  <si>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</si>
  <si>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</si>
  <si>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</si>
  <si>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</si>
  <si>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</si>
  <si>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</si>
  <si>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</si>
  <si>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</si>
  <si>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</si>
  <si>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</si>
  <si>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</si>
  <si>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</si>
  <si>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</si>
  <si>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</si>
  <si>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</si>
  <si>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</si>
  <si>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</si>
  <si>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</si>
  <si>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</si>
  <si>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</si>
  <si>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</si>
  <si>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</si>
  <si>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</si>
  <si>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</si>
  <si>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</si>
  <si>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</si>
  <si>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</si>
  <si>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</si>
  <si>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</si>
  <si>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</si>
  <si>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</si>
  <si>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</si>
  <si>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</si>
  <si>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</si>
  <si>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</si>
  <si>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</si>
  <si>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</si>
  <si>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</si>
  <si>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</si>
  <si>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</si>
  <si>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</si>
  <si>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</si>
  <si>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</si>
  <si>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</si>
  <si>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</si>
  <si>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</si>
  <si>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</si>
  <si>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</si>
  <si>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</si>
  <si>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</si>
  <si>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</si>
  <si>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</si>
  <si>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</si>
  <si>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</si>
  <si>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</si>
  <si>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</si>
  <si>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</si>
  <si>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</si>
  <si>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</si>
  <si>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</si>
  <si>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</si>
  <si>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</si>
  <si>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</si>
  <si>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</si>
  <si>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</si>
  <si>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</si>
  <si>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</si>
  <si>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</si>
  <si>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</si>
  <si>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</si>
  <si>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</si>
  <si>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</si>
  <si>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</si>
  <si>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</si>
  <si>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</si>
  <si>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</si>
  <si>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</si>
  <si>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</si>
  <si>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</si>
  <si>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</si>
  <si>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</si>
  <si>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</si>
  <si>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</si>
  <si>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</si>
  <si>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</si>
  <si>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</si>
  <si>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</si>
  <si>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</si>
  <si>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</si>
  <si>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</si>
  <si>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</si>
  <si>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</si>
  <si>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</si>
  <si>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</si>
  <si>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</si>
  <si>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</si>
  <si>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</si>
  <si>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</si>
  <si>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</si>
  <si>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</si>
  <si>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</si>
  <si>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</si>
  <si>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</si>
  <si>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</si>
  <si>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</si>
  <si>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</si>
  <si>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</si>
  <si>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</si>
  <si>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</si>
  <si>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</si>
  <si>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</si>
  <si>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</si>
  <si>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</si>
  <si>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</si>
  <si>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</si>
  <si>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</si>
  <si>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</si>
  <si>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</si>
  <si>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</si>
  <si>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</si>
  <si>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</si>
  <si>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</si>
  <si>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</si>
  <si>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</si>
  <si>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</si>
  <si>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</si>
  <si>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</si>
  <si>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</si>
  <si>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</si>
  <si>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</si>
  <si>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</si>
  <si>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</si>
  <si>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</si>
  <si>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</si>
  <si>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</si>
  <si>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</si>
  <si>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</si>
  <si>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</si>
  <si>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</si>
  <si>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</si>
  <si>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</si>
  <si>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</si>
  <si>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</si>
  <si>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</si>
  <si>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</si>
  <si>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</si>
  <si>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</si>
  <si>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</si>
  <si>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</si>
  <si>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</si>
  <si>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</si>
  <si>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</si>
  <si>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</si>
  <si>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</si>
  <si>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</si>
  <si>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</si>
  <si>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</si>
  <si>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</si>
  <si>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</si>
  <si>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</si>
  <si>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</si>
  <si>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</si>
  <si>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</si>
  <si>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</si>
  <si>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</si>
  <si>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</si>
  <si>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</si>
  <si>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</si>
  <si>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</si>
  <si>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</si>
  <si>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</si>
  <si>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</si>
  <si>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</si>
  <si>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</si>
  <si>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</si>
  <si>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</si>
  <si>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</si>
  <si>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</si>
  <si>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</si>
  <si>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</si>
  <si>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</si>
  <si>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</si>
  <si>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</si>
  <si>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</si>
  <si>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</si>
  <si>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</si>
  <si>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</si>
  <si>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</si>
  <si>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</si>
  <si>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</si>
  <si>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</si>
  <si>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</si>
  <si>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</si>
  <si>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</si>
  <si>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</si>
  <si>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</si>
  <si>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</si>
  <si>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</si>
  <si>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</si>
  <si>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</si>
  <si>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</si>
  <si>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</si>
  <si>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</si>
  <si>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</si>
  <si>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</si>
  <si>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</si>
  <si>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</si>
  <si>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</si>
  <si>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</si>
  <si>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</si>
  <si>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</si>
  <si>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</si>
  <si>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</si>
  <si>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</si>
  <si>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</si>
  <si>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</si>
  <si>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</si>
  <si>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</si>
  <si>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</si>
  <si>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</si>
  <si>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</si>
  <si>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</si>
  <si>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</si>
  <si>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</si>
  <si>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</si>
  <si>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</si>
  <si>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</si>
  <si>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</si>
  <si>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</si>
  <si>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</si>
  <si>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</si>
  <si>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</si>
  <si>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</si>
  <si>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</si>
  <si>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</si>
  <si>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</si>
  <si>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</si>
  <si>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</si>
  <si>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</si>
  <si>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</si>
  <si>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</si>
  <si>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</si>
  <si>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</si>
  <si>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</si>
  <si>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</si>
  <si>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</si>
  <si>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</si>
  <si>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</si>
  <si>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</si>
  <si>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</si>
  <si>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</si>
  <si>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</si>
  <si>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</si>
  <si>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</si>
  <si>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</si>
  <si>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</si>
  <si>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</si>
  <si>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</si>
  <si>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</si>
  <si>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</si>
  <si>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</si>
  <si>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</si>
  <si>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</si>
  <si>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</si>
  <si>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</si>
  <si>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</si>
  <si>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</si>
  <si>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</si>
  <si>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</si>
  <si>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</si>
  <si>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</si>
  <si>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</si>
  <si>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</si>
  <si>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</si>
  <si>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</si>
  <si>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</si>
  <si>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</si>
  <si>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</si>
  <si>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</si>
  <si>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</si>
  <si>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</si>
  <si>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</si>
  <si>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</si>
  <si>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</si>
  <si>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</si>
  <si>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</si>
  <si>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</si>
  <si>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</si>
  <si>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</si>
  <si>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</si>
  <si>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</si>
  <si>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</si>
  <si>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</si>
  <si>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</si>
  <si>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</si>
  <si>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</si>
  <si>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</si>
  <si>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</si>
  <si>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</si>
  <si>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</si>
  <si>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</si>
  <si>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</si>
  <si>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</si>
  <si>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</si>
  <si>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</si>
  <si>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</si>
  <si>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</si>
  <si>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</si>
  <si>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</si>
  <si>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</si>
  <si>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</si>
  <si>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</si>
  <si>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</si>
  <si>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</si>
  <si>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</si>
  <si>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</si>
  <si>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</si>
  <si>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</si>
  <si>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</si>
  <si>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</si>
  <si>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</si>
  <si>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</si>
  <si>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</si>
  <si>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</si>
  <si>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</si>
  <si>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</si>
  <si>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</si>
  <si>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</si>
  <si>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</si>
  <si>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</si>
  <si>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</si>
  <si>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</si>
  <si>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</si>
  <si>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</si>
  <si>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</si>
  <si>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</si>
  <si>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</si>
  <si>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</si>
  <si>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</si>
  <si>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</si>
  <si>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</si>
  <si>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</si>
  <si>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</si>
  <si>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</si>
  <si>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</si>
  <si>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</si>
  <si>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</si>
  <si>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</si>
  <si>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</si>
  <si>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</si>
  <si>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</si>
  <si>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</si>
  <si>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</si>
  <si>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</si>
  <si>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</si>
  <si>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</si>
  <si>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</si>
  <si>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</si>
  <si>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</si>
  <si>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</si>
  <si>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</si>
  <si>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</si>
  <si>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</si>
  <si>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</si>
  <si>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</si>
  <si>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</si>
  <si>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</si>
  <si>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</si>
  <si>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</si>
  <si>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</si>
  <si>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</si>
  <si>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</si>
  <si>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</si>
  <si>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</si>
  <si>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</si>
  <si>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</si>
  <si>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</si>
  <si>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</si>
  <si>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</si>
  <si>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</si>
  <si>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</si>
  <si>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</si>
  <si>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</si>
  <si>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</si>
  <si>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</si>
  <si>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</si>
  <si>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</si>
  <si>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</si>
  <si>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</si>
  <si>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</si>
  <si>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</si>
  <si>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</si>
  <si>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</si>
  <si>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</si>
  <si>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</si>
  <si>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</si>
  <si>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</si>
  <si>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</si>
  <si>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</si>
  <si>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</si>
  <si>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</si>
  <si>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</si>
  <si>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</si>
  <si>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</si>
  <si>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</si>
  <si>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</si>
  <si>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</si>
  <si>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</si>
  <si>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</si>
  <si>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</si>
  <si>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</si>
  <si>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</si>
  <si>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</si>
  <si>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</si>
  <si>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</si>
  <si>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</si>
  <si>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</si>
  <si>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</si>
  <si>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</si>
  <si>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</si>
  <si>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</si>
  <si>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</si>
  <si>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</si>
  <si>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</si>
  <si>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</si>
  <si>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</si>
  <si>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</si>
  <si>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</si>
  <si>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</si>
  <si>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</si>
  <si>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</si>
  <si>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</si>
  <si>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</si>
  <si>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</si>
  <si>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</si>
  <si>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</si>
  <si>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</si>
  <si>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</si>
  <si>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</si>
  <si>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</si>
  <si>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</si>
  <si>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</si>
  <si>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</si>
  <si>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</si>
  <si>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</si>
  <si>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</si>
  <si>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</si>
  <si>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</si>
  <si>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</si>
  <si>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</si>
  <si>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</si>
  <si>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</si>
  <si>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</si>
  <si>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</si>
  <si>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</si>
  <si>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</si>
  <si>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</si>
  <si>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</si>
  <si>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</si>
  <si>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</si>
  <si>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</si>
  <si>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</si>
  <si>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</si>
  <si>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</si>
  <si>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</si>
  <si>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</si>
  <si>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</si>
  <si>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</si>
  <si>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</si>
  <si>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</si>
  <si>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</si>
  <si>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</si>
  <si>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</si>
  <si>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</si>
  <si>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</si>
  <si>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</si>
  <si>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</si>
  <si>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</si>
  <si>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</si>
  <si>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</si>
  <si>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</si>
  <si>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</si>
  <si>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</si>
  <si>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</si>
  <si>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</si>
  <si>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</si>
  <si>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</si>
  <si>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</si>
  <si>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</si>
  <si>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</si>
  <si>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</si>
  <si>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</si>
  <si>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</si>
  <si>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</si>
  <si>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</si>
  <si>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</si>
  <si>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</si>
  <si>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</si>
  <si>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</si>
  <si>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</si>
  <si>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</si>
  <si>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</si>
  <si>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</si>
  <si>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</si>
  <si>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</si>
  <si>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</si>
  <si>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</si>
  <si>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</si>
  <si>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</si>
  <si>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</si>
  <si>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</si>
  <si>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</si>
  <si>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</si>
  <si>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</si>
  <si>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</si>
  <si>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</si>
  <si>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</si>
  <si>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</si>
  <si>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</si>
  <si>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</si>
  <si>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</si>
  <si>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</si>
  <si>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</si>
  <si>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</si>
  <si>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</si>
  <si>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</si>
  <si>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</si>
  <si>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</si>
  <si>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</si>
  <si>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</si>
  <si>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</si>
  <si>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</si>
  <si>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</si>
  <si>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</si>
  <si>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</si>
  <si>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</si>
  <si>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</si>
  <si>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</si>
  <si>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</si>
  <si>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</si>
  <si>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</si>
  <si>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</si>
  <si>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</si>
  <si>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</si>
  <si>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</si>
  <si>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</si>
  <si>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</si>
  <si>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</si>
  <si>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</si>
  <si>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</si>
  <si>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</si>
  <si>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</si>
  <si>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</si>
  <si>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</si>
  <si>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</si>
  <si>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</si>
  <si>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</si>
  <si>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</si>
  <si>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</si>
  <si>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</si>
  <si>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</si>
  <si>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</si>
  <si>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</si>
  <si>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</si>
  <si>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</si>
  <si>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</si>
  <si>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</si>
  <si>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</si>
  <si>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</si>
  <si>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</si>
  <si>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</si>
  <si>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</si>
  <si>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</si>
  <si>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</si>
  <si>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</si>
  <si>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</si>
  <si>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</si>
  <si>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</si>
  <si>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</si>
  <si>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</si>
  <si>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</si>
  <si>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</si>
  <si>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</si>
  <si>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</si>
  <si>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</si>
  <si>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</si>
  <si>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</si>
  <si>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</si>
  <si>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</si>
  <si>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</si>
  <si>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</si>
  <si>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</si>
  <si>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</si>
  <si>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</si>
  <si>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</si>
  <si>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</si>
  <si>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</si>
  <si>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</si>
  <si>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</si>
  <si>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</si>
  <si>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</si>
  <si>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</si>
  <si>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</si>
  <si>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</si>
  <si>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</si>
  <si>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</si>
  <si>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</si>
  <si>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</si>
  <si>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</si>
  <si>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</si>
  <si>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</si>
  <si>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</si>
  <si>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</si>
  <si>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</si>
  <si>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</si>
  <si>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</si>
  <si>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</si>
  <si>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</si>
  <si>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</si>
  <si>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</si>
  <si>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</si>
  <si>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</si>
  <si>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</si>
  <si>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</si>
  <si>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</si>
  <si>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</si>
  <si>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</si>
  <si>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</si>
  <si>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</si>
  <si>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</si>
  <si>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</si>
  <si>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</si>
  <si>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</si>
  <si>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</si>
  <si>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</si>
  <si>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</si>
  <si>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</si>
  <si>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</si>
  <si>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</si>
  <si>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</si>
  <si>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</si>
  <si>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</si>
  <si>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</si>
  <si>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</si>
  <si>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</si>
  <si>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</si>
  <si>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</si>
  <si>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</si>
  <si>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</si>
  <si>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</si>
  <si>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</si>
  <si>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</si>
  <si>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</si>
  <si>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</si>
  <si>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</si>
  <si>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</si>
  <si>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</si>
  <si>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</si>
  <si>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</si>
  <si>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</si>
  <si>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</si>
  <si>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</si>
  <si>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</si>
  <si>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</si>
  <si>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</si>
  <si>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</si>
  <si>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</si>
  <si>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</si>
  <si>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</si>
  <si>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</si>
  <si>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</si>
  <si>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</si>
  <si>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</si>
  <si>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</si>
  <si>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</si>
  <si>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</si>
  <si>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</si>
  <si>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</si>
  <si>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</si>
  <si>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</si>
  <si>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</si>
  <si>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</si>
  <si>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</si>
  <si>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</si>
  <si>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</si>
  <si>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</si>
  <si>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</si>
  <si>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</si>
  <si>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</si>
  <si>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</si>
  <si>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</si>
  <si>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</si>
  <si>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</si>
  <si>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</si>
  <si>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</si>
  <si>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</si>
  <si>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</si>
  <si>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</si>
  <si>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</si>
  <si>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</si>
  <si>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</si>
  <si>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</si>
  <si>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</si>
  <si>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</si>
  <si>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</si>
  <si>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</si>
  <si>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</si>
  <si>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</si>
  <si>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</si>
  <si>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</si>
  <si>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</si>
  <si>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</si>
  <si>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</si>
  <si>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</si>
  <si>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</si>
  <si>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</si>
  <si>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</si>
  <si>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</si>
  <si>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</si>
  <si>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</si>
  <si>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</si>
  <si>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</si>
  <si>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</si>
  <si>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</si>
  <si>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</si>
  <si>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</si>
  <si>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</si>
  <si>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</si>
  <si>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</si>
  <si>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</si>
  <si>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</si>
  <si>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</si>
  <si>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</si>
  <si>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</si>
  <si>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</si>
  <si>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</si>
  <si>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</si>
  <si>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</si>
  <si>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</si>
  <si>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</si>
  <si>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</si>
  <si>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</si>
  <si>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</si>
  <si>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</si>
  <si>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</si>
  <si>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</si>
  <si>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</si>
  <si>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</si>
  <si>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</si>
  <si>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</si>
  <si>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</si>
  <si>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</si>
  <si>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</si>
  <si>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</si>
  <si>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</si>
  <si>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</si>
  <si>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</si>
  <si>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</si>
  <si>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</si>
  <si>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</si>
  <si>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</si>
  <si>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</si>
  <si>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</si>
  <si>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</si>
  <si>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</si>
  <si>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</si>
  <si>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</si>
  <si>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</si>
  <si>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</si>
  <si>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</si>
  <si>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</si>
  <si>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</si>
  <si>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</si>
  <si>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</si>
  <si>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</si>
  <si>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</si>
  <si>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</si>
  <si>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</si>
  <si>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</si>
  <si>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</si>
  <si>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</si>
  <si>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</si>
  <si>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</si>
  <si>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</si>
  <si>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</si>
  <si>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</si>
  <si>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</si>
  <si>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</si>
  <si>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</si>
  <si>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</si>
  <si>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</si>
  <si>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</si>
  <si>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</si>
  <si>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</si>
  <si>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</si>
  <si>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</si>
  <si>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</si>
  <si>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</si>
  <si>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</si>
  <si>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</si>
  <si>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</si>
  <si>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</si>
  <si>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</si>
  <si>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</si>
  <si>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</si>
  <si>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</si>
  <si>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</si>
  <si>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</si>
  <si>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</si>
  <si>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</si>
  <si>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</si>
  <si>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</si>
  <si>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</si>
  <si>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</si>
  <si>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</si>
  <si>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</si>
  <si>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</si>
  <si>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</si>
  <si>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</si>
  <si>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</si>
  <si>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</si>
  <si>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</si>
  <si>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</si>
  <si>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</si>
  <si>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</si>
  <si>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</si>
  <si>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</si>
  <si>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</si>
  <si>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</si>
  <si>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</si>
  <si>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</si>
  <si>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</si>
  <si>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</si>
  <si>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</si>
  <si>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</si>
  <si>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</si>
  <si>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</si>
  <si>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</si>
  <si>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</si>
  <si>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</si>
  <si>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</si>
  <si>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</si>
  <si>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</si>
  <si>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</si>
  <si>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</si>
  <si>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</si>
  <si>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</si>
  <si>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</si>
  <si>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</si>
  <si>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</si>
  <si>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</si>
  <si>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</si>
  <si>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</si>
  <si>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</si>
  <si>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</si>
  <si>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</si>
  <si>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</si>
  <si>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</si>
  <si>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</si>
  <si>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</si>
  <si>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</si>
  <si>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</si>
  <si>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</si>
  <si>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</si>
  <si>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</si>
  <si>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</si>
  <si>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</si>
  <si>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</si>
  <si>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</si>
  <si>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</si>
  <si>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</si>
  <si>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</si>
  <si>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</si>
  <si>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</si>
  <si>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</si>
  <si>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</si>
  <si>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</si>
  <si>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</si>
  <si>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</si>
  <si>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</si>
  <si>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</si>
  <si>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</si>
  <si>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</si>
  <si>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</si>
  <si>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</si>
  <si>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</si>
  <si>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</si>
  <si>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</si>
  <si>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</si>
  <si>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</si>
  <si>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</si>
  <si>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</si>
  <si>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</si>
  <si>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</si>
  <si>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</si>
  <si>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</si>
  <si>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</si>
  <si>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</si>
  <si>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</si>
  <si>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</si>
  <si>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</si>
  <si>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</si>
  <si>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</si>
  <si>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</si>
  <si>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</si>
  <si>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</si>
  <si>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</si>
  <si>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</si>
  <si>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</si>
  <si>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</si>
  <si>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</si>
  <si>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</si>
  <si>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</si>
  <si>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</si>
  <si>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</si>
  <si>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</si>
  <si>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</si>
  <si>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</si>
  <si>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</si>
  <si>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</si>
  <si>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</si>
  <si>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</si>
  <si>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</si>
  <si>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</si>
  <si>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</si>
  <si>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</si>
  <si>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</si>
  <si>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</si>
  <si>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</si>
  <si>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</si>
  <si>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</si>
  <si>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</si>
  <si>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</si>
  <si>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</si>
  <si>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</si>
  <si>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</si>
  <si>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</si>
  <si>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</si>
  <si>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</si>
  <si>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</si>
  <si>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</si>
  <si>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</si>
  <si>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</si>
  <si>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</si>
  <si>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</si>
  <si>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</si>
  <si>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</si>
  <si>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</si>
  <si>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</si>
  <si>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</si>
  <si>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</si>
  <si>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</si>
  <si>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</si>
  <si>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</si>
  <si>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</si>
  <si>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</si>
  <si>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</si>
  <si>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</si>
  <si>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</si>
  <si>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</si>
  <si>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</si>
  <si>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</si>
  <si>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</si>
  <si>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</si>
  <si>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</si>
  <si>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</si>
  <si>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</si>
  <si>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</si>
  <si>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</si>
  <si>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</si>
  <si>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</si>
  <si>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</si>
  <si>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</si>
  <si>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</si>
  <si>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</si>
  <si>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</si>
  <si>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</si>
  <si>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</si>
  <si>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</si>
  <si>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</si>
  <si>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</si>
  <si>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</si>
  <si>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</si>
  <si>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</si>
  <si>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</si>
  <si>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</si>
  <si>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</si>
  <si>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</si>
  <si>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</si>
  <si>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</si>
  <si>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</si>
  <si>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</si>
  <si>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</si>
  <si>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</si>
  <si>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</si>
  <si>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</si>
  <si>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</si>
  <si>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</si>
  <si>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</si>
  <si>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</si>
  <si>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</si>
  <si>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</si>
  <si>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</si>
  <si>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</si>
  <si>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</si>
  <si>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</si>
  <si>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</si>
  <si>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</si>
  <si>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</si>
  <si>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</si>
  <si>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</si>
  <si>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</si>
  <si>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</si>
  <si>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</si>
  <si>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</si>
  <si>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</si>
  <si>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</si>
  <si>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</si>
  <si>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</si>
  <si>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</si>
  <si>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</si>
  <si>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</si>
  <si>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</si>
  <si>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</si>
  <si>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</si>
  <si>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</si>
  <si>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</si>
  <si>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</si>
  <si>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</si>
  <si>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</si>
  <si>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</si>
  <si>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</si>
  <si>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</si>
  <si>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</si>
  <si>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</si>
  <si>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</si>
  <si>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</si>
  <si>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</si>
  <si>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</si>
  <si>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</si>
  <si>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</si>
  <si>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</si>
  <si>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</si>
  <si>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</si>
  <si>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</si>
  <si>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</si>
  <si>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</si>
  <si>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</si>
  <si>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</si>
  <si>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</si>
  <si>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</si>
  <si>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</si>
  <si>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</si>
  <si>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</si>
  <si>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</si>
  <si>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</si>
  <si>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</si>
  <si>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</si>
  <si>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</si>
  <si>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</si>
  <si>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</si>
  <si>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</si>
  <si>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</si>
  <si>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</si>
  <si>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</si>
  <si>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</si>
  <si>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</si>
  <si>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</si>
  <si>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</si>
  <si>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</si>
  <si>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</si>
  <si>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</si>
  <si>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</si>
  <si>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</si>
  <si>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</si>
  <si>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</si>
  <si>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</si>
  <si>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</si>
  <si>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</si>
  <si>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</si>
  <si>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</si>
  <si>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</si>
  <si>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</si>
  <si>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</si>
  <si>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</si>
  <si>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</si>
  <si>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</si>
  <si>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</si>
  <si>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</si>
  <si>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</si>
  <si>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</si>
  <si>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</si>
  <si>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</si>
  <si>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</si>
  <si>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</si>
  <si>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</si>
  <si>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</si>
  <si>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</si>
  <si>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</si>
  <si>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</si>
  <si>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</si>
  <si>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</si>
  <si>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</si>
  <si>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</si>
  <si>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</si>
  <si>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</si>
  <si>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</si>
  <si>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</si>
  <si>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</si>
  <si>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</si>
  <si>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</si>
  <si>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</si>
  <si>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</si>
  <si>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</si>
  <si>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</si>
  <si>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</si>
  <si>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</si>
  <si>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</si>
  <si>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</si>
  <si>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</si>
  <si>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</si>
  <si>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</si>
  <si>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</si>
  <si>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</si>
  <si>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</si>
  <si>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</si>
  <si>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</si>
  <si>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</si>
  <si>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</si>
  <si>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</si>
  <si>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</si>
  <si>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</si>
  <si>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</si>
  <si>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</si>
  <si>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</si>
  <si>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</si>
  <si>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</si>
  <si>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</si>
  <si>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</si>
  <si>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</si>
  <si>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</si>
  <si>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</si>
  <si>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</si>
  <si>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</si>
  <si>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</si>
  <si>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</si>
  <si>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</si>
  <si>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</si>
  <si>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</si>
  <si>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</si>
  <si>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</si>
  <si>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</si>
  <si>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</si>
  <si>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</si>
  <si>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</si>
  <si>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</si>
  <si>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</si>
  <si>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</si>
  <si>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</si>
  <si>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</si>
  <si>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</si>
  <si>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</si>
  <si>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</si>
  <si>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</si>
  <si>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</si>
  <si>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</si>
  <si>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</si>
  <si>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</si>
  <si>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</si>
  <si>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</si>
  <si>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</si>
  <si>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</si>
  <si>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</si>
  <si>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</si>
  <si>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</si>
  <si>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</si>
  <si>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</si>
  <si>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</si>
  <si>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</si>
  <si>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</si>
  <si>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</si>
  <si>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</si>
  <si>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</si>
  <si>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</si>
  <si>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</si>
  <si>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</si>
  <si>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</si>
  <si>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</si>
  <si>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</si>
  <si>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</si>
  <si>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</si>
  <si>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</si>
  <si>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</si>
  <si>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</si>
  <si>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</si>
  <si>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</si>
  <si>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</si>
  <si>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</si>
  <si>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</si>
  <si>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</si>
  <si>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</si>
  <si>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</si>
  <si>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</si>
  <si>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</si>
  <si>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</si>
  <si>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</si>
  <si>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</si>
  <si>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</si>
  <si>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</si>
  <si>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</si>
  <si>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</si>
  <si>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</si>
  <si>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</si>
  <si>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</si>
  <si>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</si>
  <si>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</si>
  <si>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</si>
  <si>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</si>
  <si>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</si>
  <si>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</si>
  <si>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</si>
  <si>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</si>
  <si>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</si>
  <si>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</si>
  <si>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</si>
  <si>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</si>
  <si>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</si>
  <si>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</si>
  <si>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</si>
  <si>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</si>
  <si>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</si>
  <si>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</si>
  <si>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</si>
  <si>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</si>
  <si>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</si>
  <si>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</si>
  <si>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</si>
  <si>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</si>
  <si>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</si>
  <si>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</si>
  <si>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</si>
  <si>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</si>
  <si>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</si>
  <si>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</si>
  <si>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</si>
  <si>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</si>
  <si>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</si>
  <si>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</si>
  <si>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</si>
  <si>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</si>
  <si>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</si>
  <si>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</si>
  <si>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</si>
  <si>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</si>
  <si>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</si>
  <si>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</si>
  <si>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</si>
  <si>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</si>
  <si>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</si>
  <si>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</si>
  <si>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</si>
  <si>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</si>
  <si>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</si>
  <si>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</si>
  <si>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</si>
  <si>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</si>
  <si>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</si>
  <si>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</si>
  <si>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</si>
  <si>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</si>
  <si>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</si>
  <si>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</si>
  <si>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</si>
  <si>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</si>
  <si>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</si>
  <si>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</si>
  <si>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</si>
  <si>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</si>
  <si>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</si>
  <si>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</si>
  <si>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</si>
  <si>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</si>
  <si>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</si>
  <si>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</si>
  <si>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</si>
  <si>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</si>
  <si>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</si>
  <si>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</si>
  <si>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</si>
  <si>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</si>
  <si>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</si>
  <si>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</si>
  <si>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</si>
  <si>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</si>
  <si>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</si>
  <si>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</si>
  <si>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</si>
  <si>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</si>
  <si>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</si>
  <si>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</si>
  <si>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</si>
  <si>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</si>
  <si>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</si>
  <si>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</si>
  <si>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</si>
  <si>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</si>
  <si>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</si>
  <si>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</si>
  <si>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</si>
  <si>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</si>
  <si>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</si>
  <si>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</si>
  <si>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</si>
  <si>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</si>
  <si>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</si>
  <si>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</si>
  <si>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</si>
  <si>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</si>
  <si>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</si>
  <si>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</si>
  <si>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</si>
  <si>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</si>
  <si>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</si>
  <si>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</si>
  <si>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</si>
  <si>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</si>
  <si>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</si>
  <si>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</si>
  <si>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</si>
  <si>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</si>
  <si>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</si>
  <si>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</si>
  <si>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</si>
  <si>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</si>
  <si>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</si>
  <si>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</si>
  <si>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</si>
  <si>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</si>
  <si>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</si>
  <si>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</si>
  <si>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</si>
  <si>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</si>
  <si>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</si>
  <si>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</si>
  <si>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</si>
  <si>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</si>
  <si>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</si>
  <si>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</si>
  <si>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</si>
  <si>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</si>
  <si>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</si>
  <si>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</si>
  <si>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</si>
  <si>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</si>
  <si>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</si>
  <si>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</si>
  <si>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</si>
  <si>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</si>
  <si>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</si>
  <si>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</si>
  <si>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</si>
  <si>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</si>
  <si>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</si>
  <si>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</si>
  <si>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</si>
  <si>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</si>
  <si>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</si>
  <si>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</si>
  <si>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</si>
  <si>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</si>
  <si>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</si>
  <si>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</si>
  <si>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</si>
  <si>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</si>
  <si>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</si>
  <si>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</si>
  <si>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</si>
  <si>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</si>
  <si>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</si>
  <si>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</si>
  <si>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</si>
  <si>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</si>
  <si>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</si>
  <si>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</si>
  <si>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</si>
  <si>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</si>
  <si>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</si>
  <si>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</si>
  <si>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</si>
  <si>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</si>
  <si>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</si>
  <si>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</si>
  <si>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</si>
  <si>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</si>
  <si>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</si>
  <si>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</si>
  <si>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</si>
  <si>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</si>
  <si>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</si>
  <si>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</si>
  <si>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</si>
  <si>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</si>
  <si>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</si>
  <si>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</si>
  <si>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</si>
  <si>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</si>
  <si>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</si>
  <si>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</si>
  <si>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</si>
  <si>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</si>
  <si>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</si>
  <si>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</si>
  <si>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</si>
  <si>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</si>
  <si>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</si>
  <si>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</si>
  <si>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</si>
  <si>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</si>
  <si>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</si>
  <si>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</si>
  <si>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</si>
  <si>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</si>
  <si>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</si>
  <si>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</si>
  <si>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</si>
  <si>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</si>
  <si>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</si>
  <si>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</si>
  <si>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</si>
  <si>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</si>
  <si>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</si>
  <si>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</si>
  <si>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</si>
  <si>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</si>
  <si>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</si>
  <si>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</si>
  <si>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</si>
  <si>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</si>
  <si>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</si>
  <si>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</si>
  <si>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</si>
  <si>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</si>
  <si>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</si>
  <si>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</si>
  <si>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</si>
  <si>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</si>
  <si>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</si>
  <si>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</si>
  <si>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</si>
  <si>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</si>
  <si>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</si>
  <si>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</si>
  <si>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</si>
  <si>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</si>
  <si>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</si>
  <si>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</si>
  <si>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</si>
  <si>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</si>
  <si>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</si>
  <si>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</si>
  <si>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</si>
  <si>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</si>
  <si>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</si>
  <si>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</si>
  <si>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</si>
  <si>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</si>
  <si>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</si>
  <si>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</si>
  <si>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</si>
  <si>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</si>
  <si>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</si>
  <si>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</si>
  <si>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</si>
  <si>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</si>
  <si>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</si>
  <si>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</si>
  <si>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</si>
  <si>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</si>
  <si>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</si>
  <si>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</si>
  <si>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</si>
  <si>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</si>
  <si>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</si>
  <si>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</si>
  <si>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</si>
  <si>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</si>
  <si>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</si>
  <si>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</si>
  <si>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</si>
  <si>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</si>
  <si>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</si>
  <si>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</si>
  <si>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</si>
  <si>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</si>
  <si>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</si>
  <si>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</si>
  <si>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</si>
  <si>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</si>
  <si>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</si>
  <si>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</si>
  <si>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</si>
  <si>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</si>
  <si>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</si>
  <si>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</si>
  <si>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</si>
  <si>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</si>
  <si>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</si>
  <si>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</si>
  <si>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</si>
  <si>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</si>
  <si>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</si>
  <si>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</si>
  <si>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</si>
  <si>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</si>
  <si>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</si>
  <si>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</si>
  <si>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</si>
  <si>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</si>
  <si>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</si>
  <si>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</si>
  <si>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</si>
  <si>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</si>
  <si>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</si>
  <si>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</si>
  <si>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</si>
  <si>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</si>
  <si>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</si>
  <si>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</si>
  <si>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</si>
  <si>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</si>
  <si>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</si>
  <si>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</si>
  <si>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</si>
  <si>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</si>
  <si>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</si>
  <si>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</si>
  <si>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</si>
  <si>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</si>
  <si>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</si>
  <si>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</si>
  <si>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</si>
  <si>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</si>
  <si>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</si>
  <si>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</si>
  <si>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</si>
  <si>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</si>
  <si>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</si>
  <si>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</si>
  <si>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</si>
  <si>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</si>
  <si>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</si>
  <si>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</si>
  <si>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</si>
  <si>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</si>
  <si>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</si>
  <si>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</si>
  <si>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</si>
  <si>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</si>
  <si>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</si>
  <si>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</si>
  <si>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</si>
  <si>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</si>
  <si>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</si>
  <si>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</si>
  <si>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</si>
  <si>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</si>
  <si>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</si>
  <si>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</si>
  <si>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</si>
  <si>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</si>
  <si>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</si>
  <si>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</si>
  <si>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</si>
  <si>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</si>
  <si>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</si>
  <si>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</si>
  <si>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</si>
  <si>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</si>
  <si>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</si>
  <si>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</si>
  <si>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</si>
  <si>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</si>
  <si>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</si>
  <si>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</si>
  <si>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</si>
  <si>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</si>
  <si>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</si>
  <si>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</si>
  <si>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</si>
  <si>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</si>
  <si>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</si>
  <si>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</si>
  <si>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</si>
  <si>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</si>
  <si>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</si>
  <si>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</si>
  <si>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</si>
  <si>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</si>
  <si>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</si>
  <si>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</si>
  <si>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</si>
  <si>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</si>
  <si>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</si>
  <si>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</si>
  <si>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</si>
  <si>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</si>
  <si>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</si>
  <si>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</si>
  <si>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</si>
  <si>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</si>
  <si>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</si>
  <si>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</si>
  <si>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</si>
  <si>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</si>
  <si>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</si>
  <si>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</si>
  <si>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</si>
  <si>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</si>
  <si>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</si>
  <si>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</si>
  <si>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</si>
  <si>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</si>
  <si>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</si>
  <si>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</si>
  <si>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</si>
  <si>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</si>
  <si>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</si>
  <si>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</si>
  <si>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</si>
  <si>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</si>
  <si>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</si>
  <si>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</si>
  <si>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</si>
  <si>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</si>
  <si>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</si>
  <si>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</si>
  <si>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</si>
  <si>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</si>
  <si>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</si>
  <si>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</si>
  <si>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</si>
  <si>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</si>
  <si>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</si>
  <si>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</si>
  <si>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</si>
  <si>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</si>
  <si>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</si>
  <si>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</si>
  <si>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</si>
  <si>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</si>
  <si>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</si>
  <si>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</si>
  <si>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</si>
  <si>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</si>
  <si>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</si>
  <si>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</si>
  <si>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</si>
  <si>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</si>
  <si>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</si>
  <si>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</si>
  <si>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</si>
  <si>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</si>
  <si>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</si>
  <si>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</si>
  <si>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</si>
  <si>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</si>
  <si>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</si>
  <si>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</si>
  <si>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</si>
  <si>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</si>
  <si>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</si>
  <si>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</si>
  <si>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</si>
  <si>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</si>
  <si>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</si>
  <si>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</si>
  <si>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</si>
  <si>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</si>
  <si>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</si>
  <si>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</si>
  <si>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</si>
  <si>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</si>
  <si>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</si>
  <si>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</si>
  <si>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</si>
  <si>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</si>
  <si>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</si>
  <si>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</si>
  <si>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</si>
  <si>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</si>
  <si>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</si>
  <si>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</si>
  <si>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</si>
  <si>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</si>
  <si>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</si>
  <si>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</si>
  <si>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</si>
  <si>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</si>
  <si>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</si>
  <si>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</si>
  <si>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</si>
  <si>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</si>
  <si>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</si>
  <si>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</si>
  <si>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</si>
  <si>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</si>
  <si>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</si>
  <si>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</si>
  <si>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</si>
  <si>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</si>
  <si>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</si>
  <si>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</si>
  <si>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</si>
  <si>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</si>
  <si>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</si>
  <si>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</si>
  <si>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</si>
  <si>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</si>
  <si>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</si>
  <si>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</si>
  <si>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</si>
  <si>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</si>
  <si>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</si>
  <si>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</si>
  <si>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</si>
  <si>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</si>
  <si>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</si>
  <si>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</si>
  <si>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</si>
  <si>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</si>
  <si>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</si>
  <si>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</si>
  <si>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</si>
  <si>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</si>
  <si>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</si>
  <si>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</si>
  <si>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</si>
  <si>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</si>
  <si>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</si>
  <si>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</si>
  <si>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</si>
  <si>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</si>
  <si>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</si>
  <si>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</si>
  <si>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</si>
  <si>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</si>
  <si>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</si>
  <si>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</si>
  <si>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</si>
  <si>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</si>
  <si>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</si>
  <si>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</si>
  <si>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</si>
  <si>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</si>
  <si>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</si>
  <si>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</si>
  <si>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</si>
  <si>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</si>
  <si>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</si>
  <si>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</si>
  <si>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</si>
  <si>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</si>
  <si>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</si>
  <si>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</si>
  <si>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</si>
  <si>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</si>
  <si>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</si>
  <si>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</si>
  <si>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</si>
  <si>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</si>
  <si>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</si>
  <si>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</si>
  <si>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</si>
  <si>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</si>
  <si>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</si>
  <si>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</si>
  <si>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</si>
  <si>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</si>
  <si>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</si>
  <si>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</si>
  <si>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</si>
  <si>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</si>
  <si>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</si>
  <si>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</si>
  <si>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</si>
  <si>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</si>
  <si>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</si>
  <si>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</si>
  <si>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</si>
  <si>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</si>
  <si>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</si>
  <si>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</si>
  <si>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</si>
  <si>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</si>
  <si>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</si>
  <si>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</si>
  <si>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</si>
  <si>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</si>
  <si>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</si>
  <si>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</si>
  <si>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</si>
  <si>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</si>
  <si>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</si>
  <si>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</si>
  <si>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</si>
  <si>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</si>
  <si>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</si>
  <si>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</si>
  <si>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</si>
  <si>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</si>
  <si>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</si>
  <si>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</si>
  <si>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</si>
  <si>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</si>
  <si>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</si>
  <si>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</si>
  <si>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</si>
  <si>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</si>
  <si>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</si>
  <si>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</si>
  <si>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</si>
  <si>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</si>
  <si>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</si>
  <si>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</si>
  <si>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</si>
  <si>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</si>
  <si>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</si>
  <si>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</si>
  <si>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</si>
  <si>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</si>
  <si>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</si>
  <si>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</si>
  <si>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</si>
  <si>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</si>
  <si>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</si>
  <si>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</si>
  <si>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</si>
  <si>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</si>
  <si>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</si>
  <si>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</si>
  <si>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</si>
  <si>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</si>
  <si>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</si>
  <si>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</si>
  <si>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</si>
  <si>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</si>
  <si>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</si>
  <si>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</si>
  <si>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</si>
  <si>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</si>
  <si>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</si>
  <si>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</si>
  <si>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</si>
  <si>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</si>
  <si>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</si>
  <si>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</si>
  <si>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</si>
  <si>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</si>
  <si>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</si>
  <si>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</si>
  <si>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</si>
  <si>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</si>
  <si>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</si>
  <si>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</si>
  <si>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</si>
  <si>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</si>
  <si>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</si>
  <si>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</si>
  <si>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</si>
  <si>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</si>
  <si>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</si>
  <si>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</si>
  <si>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</si>
  <si>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</si>
  <si>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</si>
  <si>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</si>
  <si>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</si>
  <si>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</si>
  <si>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</si>
  <si>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</si>
  <si>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</si>
  <si>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</si>
  <si>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</si>
  <si>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</si>
  <si>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</si>
  <si>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</si>
  <si>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</si>
  <si>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</si>
  <si>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</si>
  <si>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</si>
  <si>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</si>
  <si>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</si>
  <si>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</si>
  <si>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</si>
  <si>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</si>
  <si>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</si>
  <si>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</si>
  <si>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</si>
  <si>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</si>
  <si>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</si>
  <si>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</si>
  <si>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</si>
  <si>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</si>
  <si>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</si>
  <si>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</si>
  <si>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</si>
  <si>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</si>
  <si>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</si>
  <si>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</si>
  <si>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</si>
  <si>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</si>
  <si>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</si>
  <si>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</si>
  <si>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</si>
  <si>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</si>
  <si>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</si>
  <si>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</si>
  <si>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</si>
  <si>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</si>
  <si>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</si>
  <si>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</si>
  <si>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</si>
  <si>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</si>
  <si>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</si>
  <si>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</si>
  <si>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</si>
  <si>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</si>
  <si>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</si>
  <si>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</si>
  <si>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</si>
  <si>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</si>
  <si>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</si>
  <si>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</si>
  <si>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</si>
  <si>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</si>
  <si>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</si>
  <si>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</si>
  <si>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</si>
  <si>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</si>
  <si>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</si>
  <si>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</si>
  <si>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</si>
  <si>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</si>
  <si>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</si>
  <si>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</si>
  <si>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</si>
  <si>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</si>
  <si>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</si>
  <si>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</si>
  <si>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</si>
  <si>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</si>
  <si>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</si>
  <si>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</si>
  <si>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</si>
  <si>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</si>
  <si>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</si>
  <si>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</si>
  <si>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</si>
  <si>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</si>
  <si>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</si>
  <si>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</si>
  <si>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</si>
  <si>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</si>
  <si>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</si>
  <si>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</si>
  <si>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</si>
  <si>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</si>
  <si>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</si>
  <si>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</si>
  <si>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</si>
  <si>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</si>
  <si>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</si>
  <si>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</si>
  <si>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</si>
  <si>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</si>
  <si>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</si>
  <si>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</si>
  <si>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</si>
  <si>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</si>
  <si>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</si>
  <si>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</si>
  <si>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</si>
  <si>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</si>
  <si>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</si>
  <si>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</si>
  <si>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</si>
  <si>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</si>
  <si>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</si>
  <si>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</si>
  <si>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</si>
  <si>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</si>
  <si>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</si>
  <si>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</si>
  <si>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</si>
  <si>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</si>
  <si>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</si>
  <si>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</si>
  <si>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</si>
  <si>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</si>
  <si>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</si>
  <si>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</si>
  <si>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</si>
  <si>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</si>
  <si>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</si>
  <si>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</si>
  <si>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</si>
  <si>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</si>
  <si>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</si>
  <si>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</si>
  <si>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</si>
  <si>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</si>
  <si>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</si>
  <si>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</si>
  <si>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</si>
  <si>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</si>
  <si>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</si>
  <si>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</si>
  <si>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</si>
  <si>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</si>
  <si>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</si>
  <si>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</si>
  <si>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</si>
  <si>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</si>
  <si>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</si>
  <si>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</si>
  <si>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</si>
  <si>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</si>
  <si>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</si>
  <si>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</si>
  <si>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</si>
  <si>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</si>
  <si>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</si>
  <si>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</si>
  <si>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</si>
  <si>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</si>
  <si>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</si>
  <si>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</si>
  <si>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</si>
  <si>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</si>
  <si>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</si>
  <si>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</si>
  <si>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</si>
  <si>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</si>
  <si>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</si>
  <si>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</si>
  <si>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</si>
  <si>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</si>
  <si>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</si>
  <si>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</si>
  <si>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</si>
  <si>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</si>
  <si>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</si>
  <si>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</si>
  <si>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</si>
  <si>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</si>
  <si>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</si>
  <si>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</si>
  <si>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</si>
  <si>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</si>
  <si>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</si>
  <si>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</si>
  <si>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</si>
  <si>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</si>
  <si>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</si>
  <si>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</si>
  <si>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</si>
  <si>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</si>
  <si>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</si>
  <si>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</si>
  <si>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</si>
  <si>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</si>
  <si>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</si>
  <si>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</si>
  <si>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</si>
  <si>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</si>
  <si>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</si>
  <si>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</si>
  <si>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</si>
  <si>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</si>
  <si>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</si>
  <si>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</si>
  <si>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</si>
  <si>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</si>
  <si>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</si>
  <si>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</si>
  <si>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</si>
  <si>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</si>
  <si>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</si>
  <si>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</si>
  <si>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</si>
  <si>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</si>
  <si>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</si>
  <si>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</si>
  <si>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</si>
  <si>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</si>
  <si>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</si>
  <si>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</si>
  <si>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</si>
  <si>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</si>
  <si>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</si>
  <si>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</si>
  <si>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</si>
  <si>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</si>
  <si>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</si>
  <si>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</si>
  <si>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</si>
  <si>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</si>
  <si>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</si>
  <si>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</si>
  <si>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</si>
  <si>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</si>
  <si>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</si>
  <si>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</si>
  <si>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</si>
  <si>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</si>
  <si>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</si>
  <si>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</si>
  <si>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</si>
  <si>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</si>
  <si>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</si>
  <si>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</si>
  <si>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</si>
  <si>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</si>
  <si>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</si>
  <si>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</si>
  <si>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</si>
  <si>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</si>
  <si>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</si>
  <si>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</si>
  <si>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</si>
  <si>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</si>
  <si>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</si>
  <si>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</si>
  <si>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</si>
  <si>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</si>
  <si>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</si>
  <si>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</si>
  <si>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</si>
  <si>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</si>
  <si>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</si>
  <si>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</si>
  <si>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</si>
  <si>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</si>
  <si>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</si>
  <si>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</si>
  <si>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</si>
  <si>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</si>
  <si>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</si>
  <si>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</si>
  <si>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</si>
  <si>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</si>
  <si>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</si>
  <si>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</si>
  <si>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</si>
  <si>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</si>
  <si>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</si>
  <si>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</si>
  <si>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</si>
  <si>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</si>
  <si>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</si>
  <si>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</si>
  <si>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</si>
  <si>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</si>
  <si>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</si>
  <si>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</si>
  <si>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</si>
  <si>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</si>
  <si>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</si>
  <si>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</si>
  <si>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</si>
  <si>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</si>
  <si>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</si>
  <si>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</si>
  <si>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</si>
  <si>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</si>
  <si>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</si>
  <si>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</si>
  <si>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</si>
  <si>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</si>
  <si>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</si>
  <si>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</si>
  <si>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</si>
  <si>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</si>
  <si>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</si>
  <si>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</si>
  <si>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</si>
  <si>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</si>
  <si>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</si>
  <si>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</si>
  <si>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</si>
  <si>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</si>
  <si>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</si>
  <si>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</si>
  <si>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</si>
  <si>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</si>
  <si>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</si>
  <si>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</si>
  <si>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</si>
  <si>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</si>
  <si>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</si>
  <si>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</si>
  <si>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</si>
  <si>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</si>
  <si>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</si>
  <si>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</si>
  <si>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</si>
  <si>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</si>
  <si>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</si>
  <si>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</si>
  <si>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</si>
  <si>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</si>
  <si>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</si>
  <si>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</si>
  <si>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</si>
  <si>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</si>
  <si>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</si>
  <si>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</si>
  <si>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</si>
  <si>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</si>
  <si>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</si>
  <si>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</si>
  <si>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</si>
  <si>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</si>
  <si>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</si>
  <si>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</si>
  <si>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</si>
  <si>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</si>
  <si>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</si>
  <si>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</si>
  <si>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</si>
  <si>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</si>
  <si>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</si>
  <si>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</si>
  <si>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</si>
  <si>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</si>
  <si>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</si>
  <si>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</si>
  <si>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</si>
  <si>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</si>
  <si>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</si>
  <si>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</si>
  <si>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</si>
  <si>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</si>
  <si>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</si>
  <si>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</si>
  <si>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</si>
  <si>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</si>
  <si>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</si>
  <si>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</si>
  <si>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</si>
  <si>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</si>
  <si>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</si>
  <si>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</si>
  <si>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</si>
  <si>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</si>
  <si>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</si>
  <si>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</si>
  <si>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</si>
  <si>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</si>
  <si>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</si>
  <si>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</si>
  <si>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</si>
  <si>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</si>
  <si>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</si>
  <si>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</si>
  <si>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</si>
  <si>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</si>
  <si>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</si>
  <si>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</si>
  <si>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</si>
  <si>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</si>
  <si>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</si>
  <si>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</si>
  <si>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</si>
  <si>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</si>
  <si>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</si>
  <si>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</si>
  <si>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</si>
  <si>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</si>
  <si>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</si>
  <si>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</si>
  <si>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</si>
  <si>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</si>
  <si>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</si>
  <si>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</si>
  <si>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</si>
  <si>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</si>
  <si>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</si>
  <si>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</si>
  <si>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</si>
  <si>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</si>
  <si>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</si>
  <si>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</si>
  <si>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</si>
  <si>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</si>
  <si>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</si>
  <si>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</si>
  <si>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</si>
  <si>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</si>
  <si>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</si>
  <si>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</si>
  <si>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</si>
  <si>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</si>
  <si>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</si>
  <si>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</si>
  <si>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</si>
  <si>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</si>
  <si>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</si>
  <si>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</si>
  <si>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</si>
  <si>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</si>
  <si>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</si>
  <si>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</si>
  <si>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</si>
  <si>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</si>
  <si>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</si>
  <si>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</si>
  <si>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</si>
  <si>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</si>
  <si>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</si>
  <si>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</si>
  <si>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</si>
  <si>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</si>
  <si>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</si>
  <si>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</si>
  <si>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</si>
  <si>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</si>
  <si>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</si>
  <si>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</si>
  <si>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</si>
  <si>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</si>
  <si>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</si>
  <si>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</si>
  <si>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</si>
  <si>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</si>
  <si>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</si>
  <si>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</si>
  <si>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</si>
  <si>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</si>
  <si>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</si>
  <si>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</si>
  <si>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</si>
  <si>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</si>
  <si>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</si>
  <si>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</si>
  <si>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</si>
  <si>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</si>
  <si>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</si>
  <si>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</si>
  <si>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</si>
  <si>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</si>
  <si>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</si>
  <si>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</si>
  <si>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</si>
  <si>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</si>
  <si>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</si>
  <si>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</si>
  <si>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</si>
  <si>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</si>
  <si>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</si>
  <si>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</si>
  <si>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</si>
  <si>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</si>
  <si>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</si>
  <si>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</si>
  <si>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</si>
  <si>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</si>
  <si>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</si>
  <si>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</si>
  <si>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</si>
  <si>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</si>
  <si>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</si>
  <si>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</si>
  <si>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</si>
  <si>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</si>
  <si>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</si>
  <si>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</si>
  <si>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</si>
  <si>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</si>
  <si>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</si>
  <si>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</si>
  <si>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</si>
  <si>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</si>
  <si>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</si>
  <si>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</si>
  <si>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</si>
  <si>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</si>
  <si>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</si>
  <si>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</si>
  <si>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</si>
  <si>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</si>
  <si>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</si>
  <si>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</si>
  <si>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</si>
  <si>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</si>
  <si>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</si>
  <si>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</si>
  <si>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</si>
  <si>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</si>
  <si>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</si>
  <si>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</si>
  <si>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</si>
  <si>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</si>
  <si>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</si>
  <si>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</si>
  <si>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</si>
  <si>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</si>
  <si>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</si>
  <si>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</si>
  <si>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</si>
  <si>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</si>
  <si>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</si>
  <si>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</si>
  <si>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</si>
  <si>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</si>
  <si>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</si>
  <si>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</si>
  <si>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</si>
  <si>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</si>
  <si>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</si>
  <si>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</si>
  <si>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</si>
  <si>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</si>
  <si>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</si>
  <si>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</si>
  <si>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</si>
  <si>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</si>
  <si>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</si>
  <si>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</si>
  <si>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</si>
  <si>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</si>
  <si>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</si>
  <si>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</si>
  <si>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</si>
  <si>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</si>
  <si>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</si>
  <si>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</si>
  <si>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</si>
  <si>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</si>
  <si>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</si>
  <si>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</si>
  <si>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</si>
  <si>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</si>
  <si>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</si>
  <si>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</si>
  <si>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</si>
  <si>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</si>
  <si>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</si>
  <si>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</si>
  <si>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</si>
  <si>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</si>
  <si>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</si>
  <si>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</si>
  <si>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</si>
  <si>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</si>
  <si>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</si>
  <si>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</si>
  <si>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</si>
  <si>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</si>
  <si>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</si>
  <si>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</si>
  <si>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</si>
  <si>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</si>
  <si>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</si>
  <si>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</si>
  <si>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</si>
  <si>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</si>
  <si>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</si>
  <si>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</si>
  <si>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</si>
  <si>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</si>
  <si>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</si>
  <si>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</si>
  <si>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</si>
  <si>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</si>
  <si>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</si>
  <si>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</si>
  <si>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</si>
  <si>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</si>
  <si>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</si>
  <si>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</si>
  <si>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</si>
  <si>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</si>
  <si>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</si>
  <si>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</si>
  <si>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</si>
  <si>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</si>
  <si>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</si>
  <si>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</si>
  <si>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</si>
  <si>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</si>
  <si>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</si>
  <si>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</si>
  <si>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</si>
  <si>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</si>
  <si>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</si>
  <si>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</si>
  <si>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</si>
  <si>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</si>
  <si>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</si>
  <si>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</si>
  <si>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</si>
  <si>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</si>
  <si>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</si>
  <si>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</si>
  <si>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</si>
  <si>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</si>
  <si>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</si>
  <si>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</si>
  <si>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</si>
  <si>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</si>
  <si>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</si>
  <si>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</si>
  <si>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</si>
  <si>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</si>
  <si>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</si>
  <si>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</si>
  <si>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</si>
  <si>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</si>
  <si>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</si>
  <si>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</si>
  <si>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</si>
  <si>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</si>
  <si>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</si>
  <si>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</si>
  <si>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</si>
  <si>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</si>
  <si>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</si>
  <si>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</si>
  <si>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</si>
  <si>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</si>
  <si>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</si>
  <si>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</si>
  <si>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</si>
  <si>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</si>
  <si>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</si>
  <si>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</si>
  <si>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</si>
  <si>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</si>
  <si>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</si>
  <si>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</si>
  <si>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</si>
  <si>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</si>
  <si>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</si>
  <si>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</si>
  <si>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</si>
  <si>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</si>
  <si>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</si>
  <si>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</si>
  <si>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</si>
  <si>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</si>
  <si>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</si>
  <si>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</si>
  <si>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</si>
  <si>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</si>
  <si>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</si>
  <si>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</si>
  <si>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</si>
  <si>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</si>
  <si>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</si>
  <si>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</si>
  <si>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</si>
  <si>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</si>
  <si>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</si>
  <si>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</si>
  <si>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</si>
  <si>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</si>
  <si>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</si>
  <si>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</si>
  <si>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</si>
  <si>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</si>
  <si>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</si>
  <si>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</si>
  <si>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</si>
  <si>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</si>
  <si>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</si>
  <si>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</si>
  <si>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</si>
  <si>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</si>
  <si>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</si>
  <si>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</si>
  <si>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</si>
  <si>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</si>
  <si>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</si>
  <si>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</si>
  <si>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</si>
  <si>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</si>
  <si>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</si>
  <si>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</si>
  <si>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</si>
  <si>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</si>
  <si>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</si>
  <si>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</si>
  <si>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</si>
  <si>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</si>
  <si>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</si>
  <si>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</si>
  <si>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</si>
  <si>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</si>
  <si>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</si>
  <si>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</si>
  <si>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</si>
  <si>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</si>
  <si>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</si>
  <si>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</si>
  <si>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</si>
  <si>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</si>
  <si>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</si>
  <si>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</si>
  <si>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</si>
  <si>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</si>
  <si>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</si>
  <si>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</si>
  <si>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</si>
  <si>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</si>
  <si>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</si>
  <si>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</si>
  <si>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</si>
  <si>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</si>
  <si>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</si>
  <si>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</si>
  <si>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</si>
  <si>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</si>
  <si>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</si>
  <si>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</si>
  <si>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</si>
  <si>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</si>
  <si>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</si>
  <si>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</si>
  <si>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</si>
  <si>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</si>
  <si>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</si>
  <si>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</si>
  <si>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</si>
  <si>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</si>
  <si>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</si>
  <si>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</si>
  <si>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</si>
  <si>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</si>
  <si>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</si>
  <si>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</si>
  <si>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</si>
  <si>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</si>
  <si>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</si>
  <si>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</si>
  <si>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</si>
  <si>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</si>
  <si>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</si>
  <si>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</si>
  <si>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</si>
  <si>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</si>
  <si>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</si>
  <si>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</si>
  <si>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</si>
  <si>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</si>
  <si>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</si>
  <si>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</si>
  <si>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</si>
  <si>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</si>
  <si>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</si>
  <si>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</si>
  <si>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</si>
  <si>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</si>
  <si>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</si>
  <si>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</si>
  <si>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</si>
  <si>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</si>
  <si>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</si>
  <si>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</si>
  <si>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</si>
  <si>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</si>
  <si>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</si>
  <si>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</si>
  <si>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</si>
  <si>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</si>
  <si>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</si>
  <si>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</si>
  <si>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</si>
  <si>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</si>
  <si>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</si>
  <si>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</si>
  <si>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</si>
  <si>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</si>
  <si>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</si>
  <si>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</si>
  <si>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</si>
  <si>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</si>
  <si>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</si>
  <si>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</si>
  <si>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</si>
  <si>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</si>
  <si>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</si>
  <si>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</si>
  <si>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</si>
  <si>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</si>
  <si>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</si>
  <si>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</si>
  <si>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</si>
  <si>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</si>
  <si>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</si>
  <si>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</si>
  <si>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</si>
  <si>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</si>
  <si>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</si>
  <si>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</si>
  <si>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</si>
  <si>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</si>
  <si>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</si>
  <si>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</si>
  <si>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</si>
  <si>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</si>
  <si>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</si>
  <si>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</si>
  <si>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</si>
  <si>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</si>
  <si>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</si>
  <si>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</si>
  <si>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</si>
  <si>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</si>
  <si>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</si>
  <si>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</si>
  <si>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</si>
  <si>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</si>
  <si>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</si>
  <si>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</si>
  <si>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</si>
  <si>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</si>
  <si>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</si>
  <si>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</si>
  <si>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</si>
  <si>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</si>
  <si>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</si>
  <si>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</si>
  <si>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</si>
  <si>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</si>
  <si>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</si>
  <si>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</si>
  <si>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</si>
  <si>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</si>
  <si>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</si>
  <si>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</si>
  <si>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</si>
  <si>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</si>
  <si>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</si>
  <si>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</si>
  <si>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</si>
  <si>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</si>
  <si>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</si>
  <si>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</si>
  <si>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</si>
  <si>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</si>
  <si>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</si>
  <si>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</si>
  <si>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</si>
  <si>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</si>
  <si>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</si>
  <si>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</si>
  <si>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</si>
  <si>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</si>
  <si>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</si>
  <si>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</si>
  <si>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</si>
  <si>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</si>
  <si>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</si>
  <si>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</si>
  <si>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</si>
  <si>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</si>
  <si>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</si>
  <si>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</si>
  <si>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</si>
  <si>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</si>
  <si>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</si>
  <si>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</si>
  <si>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</si>
  <si>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</si>
  <si>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</si>
  <si>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</si>
  <si>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</si>
  <si>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</si>
  <si>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</si>
  <si>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</si>
  <si>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</si>
  <si>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</si>
  <si>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</si>
  <si>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</si>
  <si>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</si>
  <si>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</si>
  <si>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</si>
  <si>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</si>
  <si>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</si>
  <si>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</si>
  <si>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</si>
  <si>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</si>
  <si>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</si>
  <si>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</si>
  <si>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</si>
  <si>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</si>
  <si>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</si>
  <si>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</si>
  <si>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</si>
  <si>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</si>
  <si>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</si>
  <si>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</si>
  <si>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</si>
  <si>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</si>
  <si>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</si>
  <si>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</si>
  <si>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</si>
  <si>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</si>
  <si>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</si>
  <si>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</si>
  <si>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</si>
  <si>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</si>
  <si>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</si>
  <si>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</si>
  <si>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</si>
  <si>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</si>
  <si>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</si>
  <si>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</si>
  <si>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</si>
  <si>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</si>
  <si>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</si>
  <si>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</si>
  <si>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</si>
  <si>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</si>
  <si>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</si>
  <si>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</si>
  <si>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</si>
  <si>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</si>
  <si>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</si>
  <si>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</si>
  <si>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</si>
  <si>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</si>
  <si>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</si>
  <si>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</si>
  <si>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</si>
  <si>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</si>
  <si>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</si>
  <si>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</si>
  <si>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</si>
  <si>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</si>
  <si>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</si>
  <si>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</si>
  <si>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</si>
  <si>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</si>
  <si>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</si>
  <si>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</si>
  <si>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</si>
  <si>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</si>
  <si>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</si>
  <si>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</si>
  <si>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</si>
  <si>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</si>
  <si>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</si>
  <si>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</si>
  <si>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</si>
  <si>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</si>
  <si>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</si>
  <si>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</si>
  <si>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</si>
  <si>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</si>
  <si>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</si>
  <si>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</si>
  <si>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</si>
  <si>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</si>
  <si>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</si>
  <si>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</si>
  <si>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</si>
  <si>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</si>
  <si>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</si>
  <si>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</si>
  <si>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</si>
  <si>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</si>
  <si>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</si>
  <si>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</si>
  <si>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</si>
  <si>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</si>
  <si>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</si>
  <si>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</si>
  <si>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</si>
  <si>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</si>
  <si>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</si>
  <si>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</si>
  <si>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</si>
  <si>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</si>
  <si>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</si>
  <si>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</si>
  <si>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</si>
  <si>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</si>
  <si>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</si>
  <si>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</si>
  <si>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</si>
  <si>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</si>
  <si>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</si>
  <si>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</si>
  <si>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</si>
  <si>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</si>
  <si>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</si>
  <si>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</si>
  <si>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</si>
  <si>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</si>
  <si>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</si>
  <si>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</si>
  <si>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</si>
  <si>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</si>
  <si>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</si>
  <si>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</si>
  <si>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</si>
  <si>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</si>
  <si>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</si>
  <si>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</si>
  <si>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</si>
  <si>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</si>
  <si>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</si>
  <si>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</si>
  <si>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</si>
  <si>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</si>
  <si>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</si>
  <si>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</si>
  <si>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</si>
  <si>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</si>
  <si>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</si>
  <si>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</si>
  <si>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</si>
  <si>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</si>
  <si>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</si>
  <si>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</si>
  <si>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</si>
  <si>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</si>
  <si>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</si>
  <si>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</si>
  <si>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</si>
  <si>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</si>
  <si>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</si>
  <si>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</si>
  <si>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</si>
  <si>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</si>
  <si>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</si>
  <si>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</si>
  <si>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</si>
  <si>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</si>
  <si>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</si>
  <si>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</si>
  <si>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</si>
  <si>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</si>
  <si>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</si>
  <si>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</si>
  <si>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</si>
  <si>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</si>
  <si>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</si>
  <si>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</si>
  <si>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</si>
  <si>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</si>
  <si>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</si>
  <si>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</si>
  <si>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</si>
  <si>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</si>
  <si>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</si>
  <si>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</si>
  <si>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</si>
  <si>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</si>
  <si>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</si>
  <si>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</si>
  <si>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</si>
  <si>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</si>
  <si>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</si>
  <si>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</si>
  <si>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</si>
  <si>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</si>
  <si>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</si>
  <si>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</si>
  <si>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</si>
  <si>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</si>
  <si>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</si>
  <si>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</si>
  <si>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</si>
  <si>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</si>
  <si>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</si>
  <si>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</si>
  <si>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</si>
  <si>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</si>
  <si>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</si>
  <si>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</si>
  <si>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</si>
  <si>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</si>
  <si>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</si>
  <si>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</si>
  <si>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</si>
  <si>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</si>
  <si>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</si>
  <si>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</si>
  <si>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</si>
  <si>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</si>
  <si>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</si>
  <si>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</si>
  <si>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</si>
  <si>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</si>
  <si>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</si>
  <si>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</si>
  <si>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</si>
  <si>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</si>
  <si>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</si>
  <si>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</si>
  <si>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</si>
  <si>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</si>
  <si>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</si>
  <si>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</si>
  <si>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</si>
  <si>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</si>
  <si>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</si>
  <si>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</si>
  <si>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</si>
  <si>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</si>
  <si>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</si>
  <si>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</si>
  <si>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</si>
  <si>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</si>
  <si>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</si>
  <si>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</si>
  <si>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</si>
  <si>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</si>
  <si>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</si>
  <si>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</si>
  <si>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</si>
  <si>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</si>
  <si>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</si>
  <si>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</si>
  <si>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</si>
  <si>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</si>
  <si>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</si>
  <si>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</si>
  <si>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</si>
  <si>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</si>
  <si>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</si>
  <si>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</si>
  <si>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</si>
  <si>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</si>
  <si>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</si>
  <si>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</si>
  <si>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</si>
  <si>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</si>
  <si>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</si>
  <si>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</si>
  <si>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</si>
  <si>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</si>
  <si>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</si>
  <si>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</si>
  <si>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</si>
  <si>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</si>
  <si>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</si>
  <si>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</si>
  <si>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</si>
  <si>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</si>
  <si>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</si>
  <si>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</si>
  <si>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</si>
  <si>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</si>
  <si>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</si>
  <si>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</si>
  <si>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</si>
  <si>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</si>
  <si>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</si>
  <si>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</si>
  <si>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</si>
  <si>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</si>
  <si>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</si>
  <si>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</si>
  <si>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</si>
  <si>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</si>
  <si>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</si>
  <si>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</si>
  <si>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</si>
  <si>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</si>
  <si>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</si>
  <si>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</si>
  <si>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</si>
  <si>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</si>
  <si>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</si>
  <si>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</si>
  <si>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</si>
  <si>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</si>
  <si>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</si>
  <si>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</si>
  <si>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</si>
  <si>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</si>
  <si>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</si>
  <si>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</si>
  <si>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</si>
  <si>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</si>
  <si>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</si>
  <si>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</si>
  <si>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</si>
  <si>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</si>
  <si>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</si>
  <si>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</si>
  <si>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</si>
  <si>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</si>
  <si>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</si>
  <si>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</si>
  <si>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</si>
  <si>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</si>
  <si>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</si>
  <si>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</si>
  <si>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</si>
  <si>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</si>
  <si>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</si>
  <si>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</si>
  <si>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</si>
  <si>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</si>
  <si>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</si>
  <si>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</si>
  <si>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</si>
  <si>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</si>
  <si>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</si>
  <si>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</si>
  <si>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</si>
  <si>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</si>
  <si>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</si>
  <si>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</si>
  <si>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</si>
  <si>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</si>
  <si>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</si>
  <si>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</si>
  <si>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</si>
  <si>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</si>
  <si>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</si>
  <si>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</si>
  <si>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</si>
  <si>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</si>
  <si>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</si>
  <si>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</si>
  <si>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</si>
  <si>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</si>
  <si>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</si>
  <si>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</si>
  <si>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</si>
  <si>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</si>
  <si>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</si>
  <si>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</si>
  <si>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</si>
  <si>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</si>
  <si>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</si>
  <si>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</si>
  <si>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</si>
  <si>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</si>
  <si>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</si>
  <si>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</si>
  <si>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</si>
  <si>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</si>
  <si>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</si>
  <si>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</si>
  <si>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</si>
  <si>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</si>
  <si>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</si>
  <si>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</si>
  <si>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</si>
  <si>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</si>
  <si>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</si>
  <si>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</si>
  <si>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</si>
  <si>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</si>
  <si>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</si>
  <si>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</si>
  <si>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</si>
  <si>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</si>
  <si>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</si>
  <si>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</si>
  <si>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</si>
  <si>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</si>
  <si>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</si>
  <si>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</si>
  <si>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</si>
  <si>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</si>
  <si>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</si>
  <si>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</si>
  <si>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</si>
  <si>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</si>
  <si>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</si>
  <si>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</si>
  <si>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</si>
  <si>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</si>
  <si>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</si>
  <si>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</si>
  <si>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</si>
  <si>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</si>
  <si>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</si>
  <si>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</si>
  <si>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</si>
  <si>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</si>
  <si>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</si>
  <si>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</si>
  <si>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</si>
  <si>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</si>
  <si>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</si>
  <si>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</si>
  <si>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</si>
  <si>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</si>
  <si>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</si>
  <si>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</si>
  <si>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</si>
  <si>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</si>
  <si>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</si>
  <si>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</si>
  <si>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</si>
  <si>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</si>
  <si>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</si>
  <si>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</si>
  <si>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</si>
  <si>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</si>
  <si>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</si>
  <si>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</si>
  <si>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</si>
  <si>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</si>
  <si>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</si>
  <si>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</si>
  <si>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</si>
  <si>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</si>
  <si>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</si>
  <si>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</si>
  <si>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</si>
  <si>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</si>
  <si>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</si>
  <si>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</si>
  <si>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</si>
  <si>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</si>
  <si>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</si>
  <si>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</si>
  <si>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</si>
  <si>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</si>
  <si>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</si>
  <si>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</si>
  <si>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</si>
  <si>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</si>
  <si>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</si>
  <si>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</si>
  <si>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</si>
  <si>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</si>
  <si>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</si>
  <si>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</si>
  <si>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</si>
  <si>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</si>
  <si>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</si>
  <si>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</si>
  <si>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</si>
  <si>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</si>
  <si>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</si>
  <si>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</si>
  <si>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</si>
  <si>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</si>
  <si>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</si>
  <si>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</si>
  <si>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</si>
  <si>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</si>
  <si>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</si>
  <si>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</si>
  <si>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</si>
  <si>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</si>
  <si>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</si>
  <si>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</si>
  <si>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</si>
  <si>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</si>
  <si>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</si>
  <si>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</si>
  <si>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</si>
  <si>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</si>
  <si>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</si>
  <si>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</si>
  <si>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</si>
  <si>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</si>
  <si>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</si>
  <si>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</si>
  <si>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</si>
  <si>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</si>
  <si>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</si>
  <si>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</si>
  <si>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</si>
  <si>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</si>
  <si>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</si>
  <si>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</si>
  <si>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</si>
  <si>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</si>
  <si>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</si>
  <si>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</si>
  <si>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</si>
  <si>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</si>
  <si>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</si>
  <si>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</si>
  <si>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</si>
  <si>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</si>
  <si>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</si>
  <si>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</si>
  <si>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</si>
  <si>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</si>
  <si>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</si>
  <si>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</si>
  <si>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</si>
  <si>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</si>
  <si>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</si>
  <si>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</si>
  <si>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</si>
  <si>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</si>
  <si>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</si>
  <si>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</si>
  <si>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</si>
  <si>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</si>
  <si>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</si>
  <si>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</si>
  <si>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</si>
  <si>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</si>
  <si>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</si>
  <si>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</si>
  <si>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</si>
  <si>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</si>
  <si>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</si>
  <si>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</si>
  <si>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</si>
  <si>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</si>
  <si>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</si>
  <si>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</si>
  <si>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</si>
  <si>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</si>
  <si>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</si>
  <si>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</si>
  <si>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</si>
  <si>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</si>
  <si>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</si>
  <si>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</si>
  <si>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</si>
  <si>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</si>
  <si>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</si>
  <si>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</si>
  <si>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</si>
  <si>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</si>
  <si>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</si>
  <si>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</si>
  <si>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</si>
  <si>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</si>
  <si>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</si>
  <si>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</si>
  <si>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</si>
  <si>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</si>
  <si>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</si>
  <si>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</si>
  <si>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</si>
  <si>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</si>
  <si>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</si>
  <si>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</si>
  <si>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</si>
  <si>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</si>
  <si>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</si>
  <si>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</si>
  <si>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</si>
  <si>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</si>
  <si>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</si>
  <si>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</si>
  <si>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</si>
  <si>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</si>
  <si>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</si>
  <si>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</si>
  <si>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</si>
  <si>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</si>
  <si>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</si>
  <si>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</si>
  <si>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</si>
  <si>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</si>
  <si>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</si>
  <si>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</si>
  <si>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</si>
  <si>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</si>
  <si>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</si>
  <si>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</si>
  <si>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</si>
  <si>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</si>
  <si>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</si>
  <si>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</si>
  <si>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</si>
  <si>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</si>
  <si>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</si>
  <si>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</si>
  <si>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</si>
  <si>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</si>
  <si>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</si>
  <si>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</si>
  <si>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</si>
  <si>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</si>
  <si>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</si>
  <si>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</si>
  <si>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</si>
  <si>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</si>
  <si>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</si>
  <si>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</si>
  <si>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</si>
  <si>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</si>
  <si>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</si>
  <si>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</si>
  <si>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</si>
  <si>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</si>
  <si>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</si>
  <si>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</si>
  <si>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</si>
  <si>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</si>
  <si>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</si>
  <si>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</si>
  <si>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</si>
  <si>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</si>
  <si>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</si>
  <si>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</si>
  <si>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</si>
  <si>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</si>
  <si>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</si>
  <si>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</si>
  <si>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</si>
  <si>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</si>
  <si>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</si>
  <si>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</si>
  <si>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</si>
  <si>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</si>
  <si>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</si>
  <si>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</si>
  <si>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</si>
  <si>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</si>
  <si>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</si>
  <si>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</si>
  <si>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</si>
  <si>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</si>
  <si>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</si>
  <si>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</si>
  <si>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</si>
  <si>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</si>
  <si>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</si>
  <si>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</si>
  <si>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</si>
  <si>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</si>
  <si>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</si>
  <si>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</si>
  <si>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</si>
  <si>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</si>
  <si>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</si>
  <si>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</si>
  <si>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</si>
  <si>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</si>
  <si>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</si>
  <si>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</si>
  <si>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</si>
  <si>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</si>
  <si>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</si>
  <si>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</si>
  <si>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</si>
  <si>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</si>
  <si>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</si>
  <si>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</si>
  <si>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</si>
  <si>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</si>
  <si>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</si>
  <si>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</si>
  <si>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</si>
  <si>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</si>
  <si>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</si>
  <si>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</si>
  <si>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</si>
  <si>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</si>
  <si>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</si>
  <si>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</si>
  <si>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</si>
  <si>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</si>
  <si>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</si>
  <si>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</si>
  <si>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</si>
  <si>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</si>
  <si>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</si>
  <si>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</si>
  <si>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</si>
  <si>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</si>
  <si>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</si>
  <si>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</si>
  <si>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</si>
  <si>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</si>
  <si>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</si>
  <si>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</si>
  <si>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</si>
  <si>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</si>
  <si>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</si>
  <si>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</si>
  <si>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</si>
  <si>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</si>
  <si>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</si>
  <si>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</si>
  <si>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</si>
  <si>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</si>
  <si>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</si>
  <si>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</si>
  <si>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</si>
  <si>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</si>
  <si>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</si>
  <si>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</si>
  <si>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</si>
  <si>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</si>
  <si>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</si>
  <si>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</si>
  <si>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</si>
  <si>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</si>
  <si>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</si>
  <si>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</si>
  <si>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</si>
  <si>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</si>
  <si>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</si>
  <si>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</si>
  <si>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</si>
  <si>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</si>
  <si>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</si>
  <si>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</si>
  <si>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</si>
  <si>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</si>
  <si>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</si>
  <si>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</si>
  <si>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</si>
  <si>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</si>
  <si>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</si>
  <si>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</si>
  <si>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</si>
  <si>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</si>
  <si>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</si>
  <si>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</si>
  <si>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</si>
  <si>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</si>
  <si>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</si>
  <si>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</si>
  <si>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</si>
  <si>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</si>
  <si>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</si>
  <si>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</si>
  <si>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</si>
  <si>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</si>
  <si>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</si>
  <si>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</si>
  <si>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</si>
  <si>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</si>
  <si>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</si>
  <si>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</si>
  <si>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</si>
  <si>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</si>
  <si>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</si>
  <si>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</si>
  <si>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</si>
  <si>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</si>
  <si>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</si>
  <si>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</si>
  <si>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</si>
  <si>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</si>
  <si>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</si>
  <si>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</si>
  <si>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</si>
  <si>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</si>
  <si>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</si>
  <si>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</si>
  <si>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</si>
  <si>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</si>
  <si>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</si>
  <si>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</si>
  <si>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</si>
  <si>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</si>
  <si>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</si>
  <si>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</si>
  <si>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</si>
  <si>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</si>
  <si>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</si>
  <si>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</si>
  <si>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</si>
  <si>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</si>
  <si>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</si>
  <si>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</si>
  <si>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</si>
  <si>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</si>
  <si>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</si>
  <si>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</si>
  <si>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</si>
  <si>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</si>
  <si>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</si>
  <si>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</si>
  <si>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</si>
  <si>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</si>
  <si>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</si>
  <si>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</si>
  <si>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</si>
  <si>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</si>
  <si>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</si>
  <si>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</si>
  <si>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</si>
  <si>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</si>
  <si>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</si>
  <si>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</si>
  <si>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</si>
  <si>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</si>
  <si>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</si>
  <si>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</si>
  <si>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</si>
  <si>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</si>
  <si>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</si>
  <si>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</si>
  <si>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</si>
  <si>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</si>
  <si>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</si>
  <si>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</si>
  <si>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</si>
  <si>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</si>
  <si>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</si>
  <si>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</si>
  <si>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</si>
  <si>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</si>
  <si>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</si>
  <si>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</si>
  <si>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</si>
  <si>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</si>
  <si>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</si>
  <si>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</si>
  <si>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</si>
  <si>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</si>
  <si>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</si>
  <si>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</si>
  <si>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</si>
  <si>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</si>
  <si>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</si>
  <si>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</si>
  <si>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</si>
  <si>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</si>
  <si>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</si>
  <si>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</si>
  <si>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</si>
  <si>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</si>
  <si>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</si>
  <si>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</si>
  <si>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</si>
  <si>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</si>
  <si>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</si>
  <si>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</si>
  <si>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</si>
  <si>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</si>
  <si>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</si>
  <si>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</si>
  <si>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</si>
  <si>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</si>
  <si>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</si>
  <si>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</si>
  <si>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</si>
  <si>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</si>
  <si>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</si>
  <si>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</si>
  <si>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</si>
  <si>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</si>
  <si>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</si>
  <si>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</si>
  <si>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</si>
  <si>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</si>
  <si>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</si>
  <si>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</si>
  <si>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</si>
  <si>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</si>
  <si>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</si>
  <si>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</si>
  <si>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</si>
  <si>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</si>
  <si>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</si>
  <si>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</si>
  <si>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</si>
  <si>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</si>
  <si>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</si>
  <si>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</si>
  <si>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</si>
  <si>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</si>
  <si>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</si>
  <si>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</si>
  <si>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</si>
  <si>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</si>
  <si>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</si>
  <si>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</si>
  <si>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</si>
  <si>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</si>
  <si>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</si>
  <si>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</si>
  <si>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</si>
  <si>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</si>
  <si>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</si>
  <si>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</si>
  <si>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</si>
  <si>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</si>
  <si>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</si>
  <si>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</si>
  <si>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</si>
  <si>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</si>
  <si>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</si>
  <si>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</si>
  <si>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</si>
  <si>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</si>
  <si>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</si>
  <si>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</si>
  <si>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</si>
  <si>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</si>
  <si>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</si>
  <si>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</si>
  <si>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</si>
  <si>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</si>
  <si>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</si>
  <si>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</si>
  <si>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</si>
  <si>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</si>
  <si>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</si>
  <si>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</si>
  <si>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</si>
  <si>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</si>
  <si>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</si>
  <si>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</si>
  <si>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</si>
  <si>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</si>
  <si>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</si>
  <si>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</si>
  <si>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</si>
  <si>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</si>
  <si>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</si>
  <si>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</si>
  <si>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</si>
  <si>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</si>
  <si>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</si>
  <si>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</si>
  <si>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</si>
  <si>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</si>
  <si>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</si>
  <si>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</si>
  <si>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</si>
  <si>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</si>
  <si>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</si>
  <si>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</si>
  <si>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</si>
  <si>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</si>
  <si>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</si>
  <si>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</si>
  <si>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</si>
  <si>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</si>
  <si>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</si>
  <si>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</si>
  <si>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</si>
  <si>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</si>
  <si>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</si>
  <si>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</si>
  <si>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</si>
  <si>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</si>
  <si>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</si>
  <si>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</si>
  <si>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</si>
  <si>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</si>
  <si>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</si>
  <si>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</si>
  <si>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</si>
  <si>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</si>
  <si>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</si>
  <si>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</si>
  <si>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</si>
  <si>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</si>
  <si>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</si>
  <si>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</si>
  <si>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</si>
  <si>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</si>
  <si>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</si>
  <si>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</si>
  <si>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</si>
  <si>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</si>
  <si>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</si>
  <si>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</si>
  <si>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</si>
  <si>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</si>
  <si>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</si>
  <si>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</si>
  <si>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</si>
  <si>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</si>
  <si>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</si>
  <si>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</si>
  <si>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</si>
  <si>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</si>
  <si>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</si>
  <si>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</si>
  <si>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</si>
  <si>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</si>
  <si>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</si>
  <si>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</si>
  <si>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</si>
  <si>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</si>
  <si>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</si>
  <si>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</si>
  <si>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</si>
  <si>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</si>
  <si>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</si>
  <si>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</si>
  <si>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</si>
  <si>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</si>
  <si>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</si>
  <si>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</si>
  <si>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</si>
  <si>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</si>
  <si>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</si>
  <si>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</si>
  <si>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</si>
  <si>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</si>
  <si>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</si>
  <si>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</si>
  <si>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</si>
  <si>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</si>
  <si>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</si>
  <si>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</si>
  <si>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</si>
  <si>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</si>
  <si>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</si>
  <si>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</si>
  <si>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</si>
  <si>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</si>
  <si>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</si>
  <si>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</si>
  <si>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</si>
  <si>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</si>
  <si>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</si>
  <si>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</si>
  <si>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</si>
  <si>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</si>
  <si>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</si>
  <si>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</si>
  <si>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</si>
  <si>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</si>
  <si>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</si>
  <si>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</si>
  <si>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</si>
  <si>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</si>
  <si>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</si>
  <si>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</si>
  <si>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</si>
  <si>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</si>
  <si>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</si>
  <si>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</si>
  <si>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</si>
  <si>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</si>
  <si>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</si>
  <si>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</si>
  <si>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</si>
  <si>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</si>
  <si>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</si>
  <si>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</si>
  <si>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</si>
  <si>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</si>
  <si>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</si>
  <si>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</si>
  <si>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</si>
  <si>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</si>
  <si>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</si>
  <si>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</si>
  <si>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</si>
  <si>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</si>
  <si>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</si>
  <si>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</si>
  <si>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</si>
  <si>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</si>
  <si>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</si>
  <si>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</si>
  <si>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</si>
  <si>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</si>
  <si>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</si>
  <si>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</si>
  <si>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</si>
  <si>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</si>
  <si>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</si>
  <si>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</si>
  <si>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</si>
  <si>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</si>
  <si>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</si>
  <si>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</si>
  <si>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</si>
  <si>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</si>
  <si>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</si>
  <si>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</si>
  <si>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</si>
  <si>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</si>
  <si>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</si>
  <si>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</si>
  <si>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</si>
  <si>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</si>
  <si>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</si>
  <si>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</si>
  <si>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</si>
  <si>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</si>
  <si>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</si>
  <si>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</si>
  <si>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</si>
  <si>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</si>
  <si>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</si>
  <si>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</si>
  <si>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</si>
  <si>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</si>
  <si>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</si>
  <si>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</si>
  <si>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</si>
  <si>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</si>
  <si>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</si>
  <si>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</si>
  <si>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</si>
  <si>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</si>
  <si>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</si>
  <si>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</si>
  <si>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</si>
  <si>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</si>
  <si>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</si>
  <si>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</si>
  <si>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</si>
  <si>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</si>
  <si>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</si>
  <si>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</si>
  <si>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</si>
  <si>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</si>
  <si>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</si>
  <si>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</si>
  <si>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</si>
  <si>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</si>
  <si>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</si>
  <si>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</si>
  <si>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</si>
  <si>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</si>
  <si>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</si>
  <si>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</si>
  <si>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</si>
  <si>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</si>
  <si>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</si>
  <si>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</si>
  <si>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</si>
  <si>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</si>
  <si>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</si>
  <si>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</si>
  <si>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</si>
  <si>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</si>
  <si>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</si>
  <si>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</si>
  <si>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</si>
  <si>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</si>
  <si>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</si>
  <si>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</si>
  <si>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</si>
  <si>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</si>
  <si>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</si>
  <si>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</si>
  <si>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</si>
  <si>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</si>
  <si>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</si>
  <si>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</si>
  <si>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</si>
  <si>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</si>
  <si>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</si>
  <si>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</si>
  <si>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</si>
  <si>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</si>
  <si>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</si>
  <si>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</si>
  <si>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</si>
  <si>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</si>
  <si>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</si>
  <si>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</si>
  <si>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</si>
  <si>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</si>
  <si>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</si>
  <si>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</si>
  <si>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</si>
  <si>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</si>
  <si>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</si>
  <si>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</si>
  <si>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</si>
  <si>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</si>
  <si>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</si>
  <si>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</si>
  <si>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</si>
  <si>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</si>
  <si>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</si>
  <si>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</si>
  <si>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</si>
  <si>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</si>
  <si>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</si>
  <si>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</si>
  <si>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</si>
  <si>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</si>
  <si>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</si>
  <si>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</si>
  <si>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</si>
  <si>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</si>
  <si>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</si>
  <si>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</si>
  <si>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</si>
  <si>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</si>
  <si>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</si>
  <si>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</si>
  <si>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</si>
  <si>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</si>
  <si>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</si>
  <si>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</si>
  <si>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</si>
  <si>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</si>
  <si>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</si>
  <si>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</si>
  <si>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</si>
  <si>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</si>
  <si>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</si>
  <si>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</si>
  <si>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</si>
  <si>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</si>
  <si>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</si>
  <si>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</si>
  <si>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</si>
  <si>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</si>
  <si>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</si>
  <si>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</si>
  <si>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</si>
  <si>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</si>
  <si>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</si>
  <si>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</si>
  <si>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</si>
  <si>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</si>
  <si>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</si>
  <si>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</si>
  <si>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</si>
  <si>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</si>
  <si>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</si>
  <si>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</si>
  <si>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</si>
  <si>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</si>
  <si>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</si>
  <si>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</si>
  <si>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</si>
  <si>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</si>
  <si>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</si>
  <si>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</si>
  <si>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</si>
  <si>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</si>
  <si>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</si>
  <si>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</si>
  <si>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</si>
  <si>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</si>
  <si>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</si>
  <si>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</si>
  <si>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</si>
  <si>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</si>
  <si>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</si>
  <si>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</si>
  <si>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</si>
  <si>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</si>
  <si>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</si>
  <si>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</si>
  <si>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</si>
  <si>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</si>
  <si>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</si>
  <si>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</si>
  <si>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</si>
  <si>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</si>
  <si>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</si>
  <si>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</si>
  <si>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</si>
  <si>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</si>
  <si>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</si>
  <si>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</si>
  <si>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</si>
  <si>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</si>
  <si>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</si>
  <si>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</si>
  <si>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</si>
  <si>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</si>
  <si>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</si>
  <si>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</si>
  <si>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</si>
  <si>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</si>
  <si>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</si>
  <si>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</si>
  <si>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</si>
  <si>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</si>
  <si>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</si>
  <si>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</si>
  <si>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</si>
  <si>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</si>
  <si>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</si>
  <si>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</si>
  <si>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</si>
  <si>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</si>
  <si>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</si>
  <si>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</si>
  <si>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</si>
  <si>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</si>
  <si>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</si>
  <si>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</si>
  <si>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</si>
  <si>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</si>
  <si>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</si>
  <si>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</si>
  <si>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</si>
  <si>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</si>
  <si>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</si>
  <si>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</si>
  <si>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</si>
  <si>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</si>
  <si>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</si>
  <si>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</si>
  <si>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</si>
  <si>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</si>
  <si>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</si>
  <si>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</si>
  <si>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</si>
  <si>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</si>
  <si>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</si>
  <si>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</si>
  <si>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</si>
  <si>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</si>
  <si>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</si>
  <si>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</si>
  <si>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</si>
  <si>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</si>
  <si>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</si>
  <si>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</si>
  <si>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</si>
  <si>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</si>
  <si>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</si>
  <si>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</si>
  <si>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</si>
  <si>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</si>
  <si>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</si>
  <si>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</si>
  <si>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</si>
  <si>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</si>
  <si>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</si>
  <si>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</si>
  <si>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</si>
  <si>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</si>
  <si>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</si>
  <si>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</si>
  <si>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</si>
  <si>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</si>
  <si>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</si>
  <si>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</si>
  <si>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</si>
  <si>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</si>
  <si>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</si>
  <si>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</si>
  <si>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</si>
  <si>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</si>
  <si>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</si>
  <si>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</si>
  <si>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</si>
  <si>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</si>
  <si>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</si>
  <si>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</si>
  <si>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</si>
  <si>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</si>
  <si>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</si>
  <si>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</si>
  <si>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</si>
  <si>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</si>
  <si>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</si>
  <si>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</si>
  <si>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</si>
  <si>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</si>
  <si>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</si>
  <si>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</si>
  <si>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</si>
  <si>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</si>
  <si>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</si>
  <si>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</si>
  <si>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</si>
  <si>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</si>
  <si>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</si>
  <si>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</si>
  <si>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</si>
  <si>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</si>
  <si>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</si>
  <si>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</si>
  <si>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</si>
  <si>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</si>
  <si>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</si>
  <si>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</si>
  <si>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</si>
  <si>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</si>
  <si>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</si>
  <si>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</si>
  <si>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</si>
  <si>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</si>
  <si>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</si>
  <si>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</si>
  <si>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</si>
  <si>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</si>
  <si>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</si>
  <si>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</si>
  <si>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</si>
  <si>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</si>
  <si>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</si>
  <si>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</si>
  <si>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</si>
  <si>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</si>
  <si>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</si>
  <si>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</si>
  <si>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</si>
  <si>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</si>
  <si>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</si>
  <si>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</si>
  <si>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</si>
  <si>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</si>
  <si>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</si>
  <si>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</si>
  <si>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</si>
  <si>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</si>
  <si>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</si>
  <si>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</si>
  <si>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</si>
  <si>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</si>
  <si>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</si>
  <si>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</si>
  <si>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</si>
  <si>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</si>
  <si>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</si>
  <si>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</si>
  <si>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</si>
  <si>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</si>
  <si>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</si>
  <si>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</si>
  <si>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</si>
  <si>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</si>
  <si>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</si>
  <si>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</si>
  <si>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</si>
  <si>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</si>
  <si>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</si>
  <si>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</si>
  <si>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</si>
  <si>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</si>
  <si>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</si>
  <si>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</si>
  <si>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</si>
  <si>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</si>
  <si>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</si>
  <si>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</si>
  <si>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</si>
  <si>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</si>
  <si>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</si>
  <si>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</si>
  <si>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</si>
  <si>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</si>
  <si>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</si>
  <si>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</si>
  <si>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</si>
  <si>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</si>
  <si>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</si>
  <si>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</si>
  <si>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</si>
  <si>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</si>
  <si>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</si>
  <si>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</si>
  <si>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</si>
  <si>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</si>
  <si>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</si>
  <si>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</si>
  <si>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</si>
  <si>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</si>
  <si>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</si>
  <si>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</si>
  <si>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</si>
  <si>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</si>
  <si>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</si>
  <si>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</si>
  <si>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</si>
  <si>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</si>
  <si>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</si>
  <si>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</si>
  <si>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</si>
  <si>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</si>
  <si>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</si>
  <si>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</si>
  <si>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</si>
  <si>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</si>
  <si>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</si>
  <si>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</si>
  <si>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</si>
  <si>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</si>
  <si>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</si>
  <si>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</si>
  <si>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</si>
  <si>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</si>
  <si>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</si>
  <si>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</si>
  <si>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</si>
  <si>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</si>
  <si>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</si>
  <si>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</si>
  <si>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</si>
  <si>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</si>
  <si>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</si>
  <si>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</si>
  <si>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</si>
  <si>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</si>
  <si>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</si>
  <si>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</si>
  <si>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</si>
  <si>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</si>
  <si>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</si>
  <si>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</si>
  <si>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</si>
  <si>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</si>
  <si>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</si>
  <si>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</si>
  <si>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</si>
  <si>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</si>
  <si>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</si>
  <si>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</si>
  <si>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</si>
  <si>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</si>
  <si>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</si>
  <si>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</si>
  <si>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</si>
  <si>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</si>
  <si>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</si>
  <si>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</si>
  <si>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</si>
  <si>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</si>
  <si>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</si>
  <si>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</si>
  <si>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</si>
  <si>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</si>
  <si>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</si>
  <si>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</si>
  <si>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</si>
  <si>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</si>
  <si>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</si>
  <si>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</si>
  <si>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</si>
  <si>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</si>
  <si>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</si>
  <si>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</si>
  <si>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</si>
  <si>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</si>
  <si>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</si>
  <si>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</si>
  <si>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</si>
  <si>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</si>
  <si>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</si>
  <si>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</si>
  <si>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</si>
  <si>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</si>
  <si>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</si>
  <si>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</si>
  <si>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</si>
  <si>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</si>
  <si>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</si>
  <si>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</si>
  <si>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</si>
  <si>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</si>
  <si>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</si>
  <si>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</si>
  <si>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</si>
  <si>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</si>
  <si>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</si>
  <si>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</si>
  <si>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</si>
  <si>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</si>
  <si>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</si>
  <si>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</si>
  <si>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</si>
  <si>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</si>
  <si>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</si>
  <si>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</si>
  <si>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</si>
  <si>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</si>
  <si>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</si>
  <si>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</si>
  <si>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</si>
  <si>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</si>
  <si>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</si>
  <si>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</si>
  <si>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</si>
  <si>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</si>
  <si>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</si>
  <si>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</si>
  <si>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</si>
  <si>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</si>
  <si>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</si>
  <si>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</si>
  <si>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</si>
  <si>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</si>
  <si>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</si>
  <si>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</si>
  <si>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</si>
  <si>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</si>
  <si>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</si>
  <si>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</si>
  <si>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</si>
  <si>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</si>
  <si>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</si>
  <si>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</si>
  <si>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</si>
  <si>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</si>
  <si>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</si>
  <si>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</si>
  <si>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</si>
  <si>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</si>
  <si>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</si>
  <si>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</si>
  <si>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</si>
  <si>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</si>
  <si>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</si>
  <si>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</si>
  <si>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</si>
  <si>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</si>
  <si>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</si>
  <si>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</si>
  <si>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</si>
  <si>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</si>
  <si>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</si>
  <si>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</si>
  <si>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</si>
  <si>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</si>
  <si>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</si>
  <si>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</si>
  <si>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</si>
  <si>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</si>
  <si>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</si>
  <si>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</si>
  <si>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</si>
  <si>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</si>
  <si>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</si>
  <si>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</si>
  <si>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</si>
  <si>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</si>
  <si>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</si>
  <si>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</si>
  <si>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</si>
  <si>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</si>
  <si>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</si>
  <si>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</si>
  <si>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</si>
  <si>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</si>
  <si>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</si>
  <si>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</si>
  <si>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</si>
  <si>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</si>
  <si>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</si>
  <si>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</si>
  <si>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</si>
  <si>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</si>
  <si>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</si>
  <si>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</si>
  <si>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</si>
  <si>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</si>
  <si>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</si>
  <si>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</si>
  <si>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</si>
  <si>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</si>
  <si>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</si>
  <si>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</si>
  <si>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</si>
  <si>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</si>
  <si>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</si>
  <si>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</si>
  <si>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</si>
  <si>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</si>
  <si>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</si>
  <si>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</si>
  <si>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</si>
  <si>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</si>
  <si>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</si>
  <si>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</si>
  <si>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</si>
  <si>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</si>
  <si>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</si>
  <si>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</si>
  <si>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</si>
  <si>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</si>
  <si>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</si>
  <si>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</si>
  <si>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</si>
  <si>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</si>
  <si>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</si>
  <si>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</si>
  <si>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</si>
  <si>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</si>
  <si>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</si>
  <si>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</si>
  <si>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</si>
  <si>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</si>
  <si>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</si>
  <si>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</si>
  <si>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</si>
  <si>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</si>
  <si>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</si>
  <si>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</si>
  <si>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</si>
  <si>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</si>
  <si>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</si>
  <si>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</si>
  <si>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</si>
  <si>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</si>
  <si>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</si>
  <si>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</si>
  <si>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</si>
  <si>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</si>
  <si>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</si>
  <si>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</si>
  <si>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</si>
  <si>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</si>
  <si>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</si>
  <si>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</si>
  <si>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</si>
  <si>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</si>
  <si>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</si>
  <si>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</si>
  <si>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</si>
  <si>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</si>
  <si>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</si>
  <si>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</si>
  <si>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</si>
  <si>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</si>
  <si>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</si>
  <si>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</si>
  <si>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</si>
  <si>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</si>
  <si>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</si>
  <si>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</si>
  <si>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</si>
  <si>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</si>
  <si>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</si>
  <si>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</si>
  <si>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</si>
  <si>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</si>
  <si>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</si>
  <si>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</si>
  <si>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</si>
  <si>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</si>
  <si>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</si>
  <si>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</si>
  <si>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</si>
  <si>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</si>
  <si>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</si>
  <si>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</si>
  <si>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</si>
  <si>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</si>
  <si>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</si>
  <si>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</si>
  <si>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</si>
  <si>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</si>
  <si>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</si>
  <si>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</si>
  <si>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</si>
  <si>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</si>
  <si>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</si>
  <si>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</si>
  <si>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</si>
  <si>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</si>
  <si>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</si>
  <si>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</si>
  <si>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</si>
  <si>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</si>
  <si>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</si>
  <si>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</si>
  <si>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</si>
  <si>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</si>
  <si>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</si>
  <si>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</si>
  <si>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</si>
  <si>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</si>
  <si>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</si>
  <si>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</si>
  <si>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</si>
  <si>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</si>
  <si>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</si>
  <si>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</si>
  <si>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</si>
  <si>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</si>
  <si>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</si>
  <si>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</si>
  <si>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</si>
  <si>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</si>
  <si>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</si>
  <si>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</si>
  <si>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</si>
  <si>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</si>
  <si>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</si>
  <si>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</si>
  <si>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</si>
  <si>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</si>
  <si>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</si>
  <si>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</si>
  <si>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</si>
  <si>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</si>
  <si>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</si>
  <si>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</si>
  <si>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</si>
  <si>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</si>
  <si>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</si>
  <si>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</si>
  <si>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</si>
  <si>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</si>
  <si>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</si>
  <si>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</si>
  <si>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</si>
  <si>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</si>
  <si>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</si>
  <si>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</si>
  <si>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</si>
  <si>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</si>
  <si>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</si>
  <si>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</si>
  <si>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</si>
  <si>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</si>
  <si>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</si>
  <si>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</si>
  <si>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</si>
  <si>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</si>
  <si>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</si>
  <si>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</si>
  <si>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</si>
  <si>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</si>
  <si>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</si>
  <si>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</si>
  <si>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</si>
  <si>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</si>
  <si>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</si>
  <si>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</si>
  <si>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</si>
  <si>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</si>
  <si>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</si>
  <si>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</si>
  <si>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</si>
  <si>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</si>
  <si>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</si>
  <si>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</si>
  <si>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</si>
  <si>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</si>
  <si>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</si>
  <si>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</si>
  <si>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</si>
  <si>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</si>
  <si>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</si>
  <si>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</si>
  <si>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</si>
  <si>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</si>
  <si>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</si>
  <si>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</si>
  <si>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</si>
  <si>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</si>
  <si>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</si>
  <si>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</si>
  <si>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</si>
  <si>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</si>
  <si>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</si>
  <si>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</si>
  <si>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</si>
  <si>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</si>
  <si>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</si>
  <si>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</si>
  <si>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</si>
  <si>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</si>
  <si>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</si>
  <si>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</si>
  <si>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</si>
  <si>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</si>
  <si>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</si>
  <si>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</si>
  <si>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</si>
  <si>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</si>
  <si>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</si>
  <si>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</si>
  <si>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</si>
  <si>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</si>
  <si>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</si>
  <si>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</si>
  <si>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</si>
  <si>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</si>
  <si>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</si>
  <si>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</si>
  <si>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</si>
  <si>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</si>
  <si>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</si>
  <si>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</si>
  <si>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</si>
  <si>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</si>
  <si>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</si>
  <si>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</si>
  <si>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</si>
  <si>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</si>
  <si>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</si>
  <si>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</si>
  <si>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</si>
  <si>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</si>
  <si>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</si>
  <si>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</si>
  <si>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</si>
  <si>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</si>
  <si>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</si>
  <si>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</si>
  <si>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</si>
  <si>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</si>
  <si>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</si>
  <si>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</si>
  <si>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</si>
  <si>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</si>
  <si>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</si>
  <si>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</si>
  <si>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</si>
  <si>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</si>
  <si>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</si>
  <si>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</si>
  <si>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</si>
  <si>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</si>
  <si>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</si>
  <si>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</si>
  <si>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</si>
  <si>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</si>
  <si>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</si>
  <si>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</si>
  <si>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</si>
  <si>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</si>
  <si>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</si>
  <si>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</si>
  <si>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</si>
  <si>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</si>
  <si>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</si>
  <si>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</si>
  <si>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</si>
  <si>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</si>
  <si>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</si>
  <si>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</si>
  <si>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</si>
  <si>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</si>
  <si>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</si>
  <si>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</si>
  <si>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</si>
  <si>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</si>
  <si>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</si>
  <si>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</si>
  <si>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</si>
  <si>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</si>
  <si>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</si>
  <si>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</si>
  <si>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</si>
  <si>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</si>
  <si>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</si>
  <si>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</si>
  <si>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</si>
  <si>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</si>
  <si>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</si>
  <si>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</si>
  <si>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</si>
  <si>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</si>
  <si>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</si>
  <si>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</si>
  <si>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</si>
  <si>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</si>
  <si>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</si>
  <si>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</si>
  <si>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</si>
  <si>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</si>
  <si>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</si>
  <si>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</si>
  <si>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</si>
  <si>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</si>
  <si>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</si>
  <si>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</si>
  <si>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</si>
  <si>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</si>
  <si>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</si>
  <si>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</si>
  <si>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</si>
  <si>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</si>
  <si>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</si>
  <si>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</si>
  <si>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</si>
  <si>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</si>
  <si>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</si>
  <si>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</si>
  <si>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</si>
  <si>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</si>
  <si>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</si>
  <si>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</si>
  <si>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</si>
  <si>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</si>
  <si>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</si>
  <si>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</si>
  <si>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</si>
  <si>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</si>
  <si>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</si>
  <si>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</si>
  <si>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</si>
  <si>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</si>
  <si>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</si>
  <si>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</si>
  <si>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</si>
  <si>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</si>
  <si>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</si>
  <si>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</si>
  <si>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</si>
  <si>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</si>
  <si>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</si>
  <si>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</si>
  <si>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</si>
  <si>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</si>
  <si>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</si>
  <si>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</si>
  <si>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</si>
  <si>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</si>
  <si>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</si>
  <si>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</si>
  <si>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</si>
  <si>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</si>
  <si>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</si>
  <si>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</si>
  <si>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</si>
  <si>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</si>
  <si>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</si>
  <si>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</si>
  <si>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</si>
  <si>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</si>
  <si>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</si>
  <si>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</si>
  <si>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</si>
  <si>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</si>
  <si>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</si>
  <si>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</si>
  <si>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</si>
  <si>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</si>
  <si>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</si>
  <si>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</si>
  <si>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</si>
  <si>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</si>
  <si>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</si>
  <si>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</si>
  <si>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</si>
  <si>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</si>
  <si>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</si>
  <si>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</si>
  <si>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</si>
  <si>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</si>
  <si>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</si>
  <si>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</si>
  <si>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</si>
  <si>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</si>
  <si>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</si>
  <si>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</si>
  <si>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</si>
  <si>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</si>
  <si>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</si>
  <si>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</si>
  <si>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</si>
  <si>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</si>
  <si>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</si>
  <si>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</si>
  <si>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</si>
  <si>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</si>
  <si>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</si>
  <si>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</si>
  <si>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</si>
  <si>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</si>
  <si>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</si>
  <si>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</si>
  <si>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</si>
  <si>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</si>
  <si>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</si>
  <si>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</si>
  <si>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</si>
  <si>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</si>
  <si>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</si>
  <si>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</si>
  <si>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</si>
  <si>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</si>
  <si>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</si>
  <si>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</si>
  <si>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</si>
  <si>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</si>
  <si>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</si>
  <si>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</si>
  <si>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</si>
  <si>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</si>
  <si>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</si>
  <si>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</si>
  <si>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</si>
  <si>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</si>
  <si>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</si>
  <si>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</si>
  <si>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</si>
  <si>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</si>
  <si>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</si>
  <si>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</si>
  <si>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</si>
  <si>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</si>
  <si>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</si>
  <si>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</si>
  <si>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</si>
  <si>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</si>
  <si>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</si>
  <si>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</si>
  <si>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</si>
  <si>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</si>
  <si>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</si>
  <si>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</si>
  <si>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</si>
  <si>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</si>
  <si>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</si>
  <si>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</si>
  <si>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</si>
  <si>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</si>
  <si>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</si>
  <si>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</si>
  <si>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</si>
  <si>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</si>
  <si>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</si>
  <si>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</si>
  <si>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</si>
  <si>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</si>
  <si>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</si>
  <si>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</si>
  <si>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</si>
  <si>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</si>
  <si>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</si>
  <si>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</si>
  <si>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</si>
  <si>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</si>
  <si>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</si>
  <si>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</si>
  <si>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</si>
  <si>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</si>
  <si>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</si>
  <si>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</si>
  <si>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</si>
  <si>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</si>
  <si>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</si>
  <si>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</si>
  <si>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</si>
  <si>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</si>
  <si>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</si>
  <si>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</si>
  <si>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</si>
  <si>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</si>
  <si>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</si>
  <si>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</si>
  <si>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</si>
  <si>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</si>
  <si>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</si>
  <si>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</si>
  <si>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</si>
  <si>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</si>
  <si>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</si>
  <si>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</si>
  <si>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</si>
  <si>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</si>
  <si>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</si>
  <si>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</si>
  <si>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</si>
  <si>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</si>
  <si>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</si>
  <si>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</si>
  <si>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</si>
  <si>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</si>
  <si>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</si>
  <si>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</si>
  <si>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</si>
  <si>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</si>
  <si>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</si>
  <si>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</si>
  <si>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</si>
  <si>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</si>
  <si>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</si>
  <si>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</si>
  <si>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</si>
  <si>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</si>
  <si>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</si>
  <si>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</si>
  <si>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</si>
  <si>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</si>
  <si>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</si>
  <si>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</si>
  <si>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</si>
  <si>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</si>
  <si>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</si>
  <si>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</si>
  <si>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</si>
  <si>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</si>
  <si>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</si>
  <si>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</si>
  <si>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</si>
  <si>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</si>
  <si>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</si>
  <si>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</si>
  <si>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</si>
  <si>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</si>
  <si>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</si>
  <si>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</si>
  <si>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</si>
  <si>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</si>
  <si>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</si>
  <si>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</si>
  <si>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</si>
  <si>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</si>
  <si>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</si>
  <si>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</si>
  <si>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</si>
  <si>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</si>
  <si>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</si>
  <si>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</si>
  <si>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</si>
  <si>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</si>
  <si>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</si>
  <si>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</si>
  <si>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</si>
  <si>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</si>
  <si>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</si>
  <si>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</si>
  <si>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</si>
  <si>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</si>
  <si>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</si>
  <si>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</si>
  <si>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</si>
  <si>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</si>
  <si>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</si>
  <si>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</si>
  <si>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</si>
  <si>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</si>
  <si>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</si>
  <si>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</si>
  <si>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</si>
  <si>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</si>
  <si>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</si>
  <si>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</si>
  <si>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</si>
  <si>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</si>
  <si>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</si>
  <si>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</si>
  <si>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</si>
  <si>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</si>
  <si>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</si>
  <si>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</si>
  <si>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</si>
  <si>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</si>
  <si>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</si>
  <si>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</si>
  <si>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</si>
  <si>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</si>
  <si>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</si>
  <si>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</si>
  <si>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</si>
  <si>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</si>
  <si>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</si>
  <si>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</si>
  <si>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</si>
  <si>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</si>
  <si>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</si>
  <si>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</si>
  <si>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</si>
  <si>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</si>
  <si>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</si>
  <si>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</si>
  <si>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</si>
  <si>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</si>
  <si>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</si>
  <si>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</si>
  <si>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</si>
  <si>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</si>
  <si>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</si>
  <si>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</si>
  <si>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</si>
  <si>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</si>
  <si>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</si>
  <si>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</si>
  <si>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</si>
  <si>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</si>
  <si>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</si>
  <si>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</si>
  <si>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</si>
  <si>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</si>
  <si>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</si>
  <si>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</si>
  <si>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</si>
  <si>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</si>
  <si>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</si>
  <si>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</si>
  <si>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</si>
  <si>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</si>
  <si>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</si>
  <si>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</si>
  <si>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</si>
  <si>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</si>
  <si>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</si>
  <si>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</si>
  <si>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</si>
  <si>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</si>
  <si>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</si>
  <si>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</si>
  <si>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</si>
  <si>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</si>
  <si>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</si>
  <si>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</si>
  <si>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</si>
  <si>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</si>
  <si>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</si>
  <si>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</si>
  <si>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</si>
  <si>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</si>
  <si>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</si>
  <si>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</si>
  <si>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</si>
  <si>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</si>
  <si>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</si>
  <si>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</si>
  <si>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</si>
  <si>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</si>
  <si>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</si>
  <si>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</si>
  <si>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</si>
  <si>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</si>
  <si>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</si>
  <si>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</si>
  <si>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</si>
  <si>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</si>
  <si>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</si>
  <si>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</si>
  <si>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</si>
  <si>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</si>
  <si>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</si>
  <si>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</si>
  <si>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</si>
  <si>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</si>
  <si>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</si>
  <si>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</si>
  <si>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</si>
  <si>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</si>
  <si>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</si>
  <si>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</si>
  <si>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</si>
  <si>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</si>
  <si>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</si>
  <si>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</si>
  <si>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</si>
  <si>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</si>
  <si>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</si>
  <si>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</si>
  <si>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</si>
  <si>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</si>
  <si>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</si>
  <si>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</si>
  <si>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</si>
  <si>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</si>
  <si>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</si>
  <si>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</si>
  <si>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</si>
  <si>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</si>
  <si>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</si>
  <si>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</si>
  <si>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</si>
  <si>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</si>
  <si>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</si>
  <si>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</si>
  <si>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</si>
  <si>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</si>
  <si>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</si>
  <si>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</si>
  <si>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</si>
  <si>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</si>
  <si>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</si>
  <si>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</si>
  <si>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</si>
  <si>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</si>
  <si>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</si>
  <si>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</si>
  <si>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</si>
  <si>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</si>
  <si>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</si>
  <si>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</si>
  <si>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</si>
  <si>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</si>
  <si>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</si>
  <si>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</si>
  <si>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</si>
  <si>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</si>
  <si>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</si>
  <si>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</si>
  <si>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</si>
  <si>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</si>
  <si>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</si>
  <si>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</si>
  <si>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</si>
  <si>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</si>
  <si>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</si>
  <si>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</si>
  <si>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</si>
  <si>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</si>
  <si>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</si>
  <si>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</si>
  <si>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</si>
  <si>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</si>
  <si>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</si>
  <si>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</si>
  <si>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</si>
  <si>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</si>
  <si>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</si>
  <si>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</si>
  <si>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</si>
  <si>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</si>
  <si>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</si>
  <si>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</si>
  <si>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</si>
  <si>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</si>
  <si>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</si>
  <si>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</si>
  <si>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</si>
  <si>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</si>
  <si>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</si>
  <si>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</si>
  <si>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</si>
  <si>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</si>
  <si>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</si>
  <si>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</si>
  <si>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</si>
  <si>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</si>
  <si>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</si>
  <si>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</si>
  <si>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</si>
  <si>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</si>
  <si>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</si>
  <si>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</si>
  <si>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</si>
  <si>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</si>
  <si>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</si>
  <si>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</si>
  <si>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</si>
  <si>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</si>
  <si>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</si>
  <si>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</si>
  <si>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</si>
  <si>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</si>
  <si>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</si>
  <si>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</si>
  <si>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</si>
  <si>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</si>
  <si>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</si>
  <si>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</si>
  <si>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</si>
  <si>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</si>
  <si>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</si>
  <si>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</si>
  <si>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</si>
  <si>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</si>
  <si>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</si>
  <si>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</si>
  <si>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</si>
  <si>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</si>
  <si>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</si>
  <si>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</si>
  <si>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</si>
  <si>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</si>
  <si>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</si>
  <si>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</si>
  <si>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</si>
  <si>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</si>
  <si>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</si>
  <si>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</si>
  <si>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</si>
  <si>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</si>
  <si>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</si>
  <si>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</si>
  <si>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</si>
  <si>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</si>
  <si>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</si>
  <si>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</si>
  <si>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</si>
  <si>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</si>
  <si>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</si>
  <si>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</si>
  <si>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</si>
  <si>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</si>
  <si>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</si>
  <si>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</si>
  <si>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</si>
  <si>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</si>
  <si>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</si>
  <si>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</si>
  <si>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</si>
  <si>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</si>
  <si>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</si>
  <si>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</si>
  <si>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</si>
  <si>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</si>
  <si>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</si>
  <si>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</si>
  <si>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</si>
  <si>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</si>
  <si>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</si>
  <si>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</si>
  <si>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</si>
  <si>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</si>
  <si>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</si>
  <si>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</si>
  <si>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</si>
  <si>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</si>
  <si>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</si>
  <si>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</si>
  <si>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</si>
  <si>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</si>
  <si>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</si>
  <si>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</si>
  <si>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</si>
  <si>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</si>
  <si>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</si>
  <si>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</si>
  <si>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</si>
  <si>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</si>
  <si>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</si>
  <si>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</si>
  <si>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</si>
  <si>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</si>
  <si>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</si>
  <si>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</si>
  <si>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</si>
  <si>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</si>
  <si>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</si>
  <si>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</si>
  <si>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</si>
  <si>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</si>
  <si>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</si>
  <si>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</si>
  <si>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</si>
  <si>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</si>
  <si>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</si>
  <si>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</si>
  <si>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</si>
  <si>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</si>
  <si>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</si>
  <si>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</si>
  <si>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</si>
  <si>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</si>
  <si>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</si>
  <si>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</si>
  <si>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</si>
  <si>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</si>
  <si>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</si>
  <si>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</si>
  <si>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</si>
  <si>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</si>
  <si>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</si>
  <si>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</si>
  <si>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</si>
  <si>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</si>
  <si>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</si>
  <si>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</si>
  <si>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</si>
  <si>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</si>
  <si>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</si>
  <si>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</si>
  <si>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</si>
  <si>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</si>
  <si>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</si>
  <si>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</si>
  <si>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</si>
  <si>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</si>
  <si>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</si>
  <si>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</si>
  <si>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</si>
  <si>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</si>
  <si>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</si>
  <si>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</si>
  <si>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</si>
  <si>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</si>
  <si>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</si>
  <si>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</si>
  <si>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</si>
  <si>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</si>
  <si>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</si>
  <si>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</si>
  <si>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</si>
  <si>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</si>
  <si>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</si>
  <si>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</si>
  <si>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</si>
  <si>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</si>
  <si>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</si>
  <si>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</si>
  <si>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</si>
  <si>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</si>
  <si>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</si>
  <si>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</si>
  <si>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</si>
  <si>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</si>
  <si>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</si>
  <si>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</si>
  <si>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</si>
  <si>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</si>
  <si>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</si>
  <si>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</si>
  <si>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</si>
  <si>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</si>
  <si>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</si>
  <si>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</si>
  <si>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</si>
  <si>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</si>
  <si>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</si>
  <si>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</si>
  <si>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</si>
  <si>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</si>
  <si>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</si>
  <si>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</si>
  <si>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</si>
  <si>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</si>
  <si>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</si>
  <si>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</si>
  <si>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</si>
  <si>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</si>
  <si>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</si>
  <si>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</si>
  <si>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</si>
  <si>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</si>
  <si>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</si>
  <si>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</si>
  <si>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</si>
  <si>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</si>
  <si>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</si>
  <si>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</si>
  <si>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</si>
  <si>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</si>
  <si>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</si>
  <si>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</si>
  <si>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</si>
  <si>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</si>
  <si>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</si>
  <si>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</si>
  <si>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</si>
  <si>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</si>
  <si>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</si>
  <si>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</si>
  <si>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</si>
  <si>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</si>
  <si>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</si>
  <si>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</si>
  <si>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</si>
  <si>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</si>
  <si>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</si>
  <si>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</si>
  <si>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</si>
  <si>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</si>
  <si>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</si>
  <si>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</si>
  <si>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</si>
  <si>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</si>
  <si>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</si>
  <si>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</si>
  <si>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</si>
  <si>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</si>
  <si>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</si>
  <si>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</si>
  <si>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</si>
  <si>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</si>
  <si>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</si>
  <si>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</si>
  <si>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</si>
  <si>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</si>
  <si>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</si>
  <si>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</si>
  <si>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</si>
  <si>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</si>
  <si>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</si>
  <si>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</si>
  <si>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</si>
  <si>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</si>
  <si>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</si>
  <si>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</si>
  <si>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</si>
  <si>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</si>
  <si>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</si>
  <si>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</si>
  <si>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</si>
  <si>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</si>
  <si>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</si>
  <si>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</si>
  <si>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</si>
  <si>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</si>
  <si>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</si>
  <si>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</si>
  <si>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</si>
  <si>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</si>
  <si>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</si>
  <si>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</si>
  <si>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</si>
  <si>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</si>
  <si>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</si>
  <si>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</si>
  <si>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</si>
  <si>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</si>
  <si>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</si>
  <si>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</si>
  <si>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</si>
  <si>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</si>
  <si>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</si>
  <si>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</si>
  <si>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</si>
  <si>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</si>
  <si>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</si>
  <si>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</si>
  <si>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</si>
  <si>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</si>
  <si>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</si>
  <si>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</si>
  <si>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</si>
  <si>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</si>
  <si>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</si>
  <si>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</si>
  <si>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</si>
  <si>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</si>
  <si>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</si>
  <si>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</si>
  <si>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</si>
  <si>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</si>
  <si>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</si>
  <si>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</si>
  <si>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</si>
  <si>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</si>
  <si>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</si>
  <si>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</si>
  <si>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</si>
  <si>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</si>
  <si>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</si>
  <si>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</si>
  <si>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</si>
  <si>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</si>
  <si>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</si>
  <si>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</si>
  <si>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</si>
  <si>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</si>
  <si>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</si>
  <si>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</si>
  <si>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</si>
  <si>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</si>
  <si>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</si>
  <si>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</si>
  <si>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</si>
  <si>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</si>
  <si>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</si>
  <si>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</si>
  <si>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</si>
  <si>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</si>
  <si>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</si>
  <si>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</si>
  <si>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</si>
  <si>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</si>
  <si>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</si>
  <si>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</si>
  <si>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</si>
  <si>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</si>
  <si>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</si>
  <si>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</si>
  <si>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</si>
  <si>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</si>
  <si>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</si>
  <si>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</si>
  <si>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</si>
  <si>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</si>
  <si>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</si>
  <si>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</si>
  <si>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</si>
  <si>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</si>
  <si>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</si>
  <si>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</si>
  <si>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</si>
  <si>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</si>
  <si>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</si>
  <si>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</si>
  <si>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</si>
  <si>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</si>
  <si>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</si>
  <si>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</si>
  <si>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</si>
  <si>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</si>
  <si>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</si>
  <si>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</si>
  <si>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</si>
  <si>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</si>
  <si>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</si>
  <si>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</si>
  <si>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</si>
  <si>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</si>
  <si>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</si>
  <si>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</si>
  <si>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</si>
  <si>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</si>
  <si>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</si>
  <si>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</si>
  <si>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</si>
  <si>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</si>
  <si>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</si>
  <si>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</si>
  <si>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</si>
  <si>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</si>
  <si>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</si>
  <si>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</si>
  <si>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</si>
  <si>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</si>
  <si>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</si>
  <si>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</si>
  <si>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</si>
  <si>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</si>
  <si>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</si>
  <si>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</si>
  <si>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</si>
  <si>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</si>
  <si>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</si>
  <si>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</si>
  <si>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</si>
  <si>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</si>
  <si>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</si>
  <si>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</si>
  <si>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</si>
  <si>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</si>
  <si>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</si>
  <si>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</si>
  <si>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</si>
  <si>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</si>
  <si>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</si>
  <si>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</si>
  <si>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</si>
  <si>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</si>
  <si>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</si>
  <si>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</si>
  <si>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</si>
  <si>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</si>
  <si>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</si>
  <si>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</si>
  <si>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</si>
  <si>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</si>
  <si>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</si>
  <si>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</si>
  <si>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</si>
  <si>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</si>
  <si>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</si>
  <si>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</si>
  <si>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</si>
  <si>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</si>
  <si>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</si>
  <si>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</si>
  <si>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</si>
  <si>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</si>
  <si>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</si>
  <si>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</si>
  <si>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</si>
  <si>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</si>
  <si>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</si>
  <si>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</si>
  <si>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</si>
  <si>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</si>
  <si>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</si>
  <si>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</si>
  <si>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</si>
  <si>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</si>
  <si>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</si>
  <si>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</si>
  <si>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</si>
  <si>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</si>
  <si>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</si>
  <si>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</si>
  <si>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</si>
  <si>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</si>
  <si>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</si>
  <si>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</si>
  <si>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</si>
  <si>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</si>
  <si>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</si>
  <si>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</si>
  <si>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</si>
  <si>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</si>
  <si>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</si>
  <si>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</si>
  <si>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</si>
  <si>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</si>
  <si>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</si>
  <si>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</si>
  <si>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</si>
  <si>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</si>
  <si>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</si>
  <si>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</si>
  <si>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</si>
  <si>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</si>
  <si>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</si>
  <si>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</si>
  <si>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</si>
  <si>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</si>
  <si>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</si>
  <si>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</si>
  <si>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</si>
  <si>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</si>
  <si>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</si>
  <si>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</si>
  <si>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</si>
  <si>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</si>
  <si>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</si>
  <si>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</si>
  <si>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</si>
  <si>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</si>
  <si>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</si>
  <si>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</si>
  <si>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</si>
  <si>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</si>
  <si>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</si>
  <si>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</si>
  <si>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</si>
  <si>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</si>
  <si>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</si>
  <si>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</si>
  <si>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</si>
  <si>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</si>
  <si>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</si>
  <si>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</si>
  <si>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</si>
  <si>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</si>
  <si>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</si>
  <si>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</si>
  <si>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</si>
  <si>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</si>
  <si>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</si>
  <si>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</si>
  <si>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</si>
  <si>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</si>
  <si>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</si>
  <si>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</si>
  <si>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</si>
  <si>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</si>
  <si>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</si>
  <si>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</si>
  <si>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</si>
  <si>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</si>
  <si>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</si>
  <si>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</si>
  <si>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</si>
  <si>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</si>
  <si>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</si>
  <si>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</si>
  <si>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</si>
  <si>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</si>
  <si>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</si>
  <si>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</si>
  <si>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</si>
  <si>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</si>
  <si>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</si>
  <si>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</si>
  <si>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</si>
  <si>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</si>
  <si>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</si>
  <si>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</si>
  <si>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</si>
  <si>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</si>
  <si>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</si>
  <si>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</si>
  <si>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</si>
  <si>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</si>
  <si>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</si>
  <si>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</si>
  <si>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</si>
  <si>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</si>
  <si>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</si>
  <si>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</si>
  <si>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</si>
  <si>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</si>
  <si>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</si>
  <si>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</si>
  <si>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</si>
  <si>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</si>
  <si>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</si>
  <si>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</si>
  <si>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</si>
  <si>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</si>
  <si>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</si>
  <si>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</si>
  <si>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</si>
  <si>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</si>
  <si>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</si>
  <si>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</si>
  <si>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</si>
  <si>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</si>
  <si>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</si>
  <si>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</si>
  <si>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</si>
  <si>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</si>
  <si>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</si>
  <si>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</si>
  <si>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</si>
  <si>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</si>
  <si>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</si>
  <si>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</si>
  <si>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</si>
  <si>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</si>
  <si>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</si>
  <si>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</si>
  <si>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</si>
  <si>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</si>
  <si>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</si>
  <si>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</si>
  <si>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</si>
  <si>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</si>
  <si>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</si>
  <si>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</si>
  <si>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</si>
  <si>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</si>
  <si>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</si>
  <si>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</si>
  <si>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</si>
  <si>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</si>
  <si>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</si>
  <si>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</si>
  <si>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</si>
  <si>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</si>
  <si>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</si>
  <si>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</si>
  <si>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</si>
  <si>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</si>
  <si>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</si>
  <si>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</si>
  <si>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</si>
  <si>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</si>
  <si>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</si>
  <si>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</si>
  <si>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</si>
  <si>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</si>
  <si>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</si>
  <si>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</si>
  <si>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</si>
  <si>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</si>
  <si>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</si>
  <si>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</si>
  <si>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</si>
  <si>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</si>
  <si>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</si>
  <si>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</si>
  <si>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</si>
  <si>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</si>
  <si>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</si>
  <si>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</si>
  <si>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</si>
  <si>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</si>
  <si>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</si>
  <si>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</si>
  <si>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</si>
  <si>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</si>
  <si>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</si>
  <si>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</si>
  <si>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</si>
  <si>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</si>
  <si>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</si>
  <si>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</si>
  <si>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</si>
  <si>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</si>
  <si>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</si>
  <si>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</si>
  <si>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</si>
  <si>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</si>
  <si>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</si>
  <si>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</si>
  <si>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</si>
  <si>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</si>
  <si>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</si>
  <si>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</si>
  <si>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</si>
  <si>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</si>
  <si>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</si>
  <si>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</si>
  <si>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</si>
  <si>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</si>
  <si>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</si>
  <si>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</si>
  <si>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</si>
  <si>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</si>
  <si>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</si>
  <si>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</si>
  <si>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</si>
  <si>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</si>
  <si>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</si>
  <si>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</si>
  <si>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</si>
  <si>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</si>
  <si>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</si>
  <si>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</si>
  <si>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</si>
  <si>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</si>
  <si>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</si>
  <si>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</si>
  <si>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</si>
  <si>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</si>
  <si>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</si>
  <si>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</si>
  <si>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</si>
  <si>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</si>
  <si>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</si>
  <si>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</si>
  <si>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</si>
  <si>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</si>
  <si>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</si>
  <si>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</si>
  <si>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</si>
  <si>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</si>
  <si>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</si>
  <si>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</si>
  <si>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</si>
  <si>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</si>
  <si>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</si>
  <si>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</si>
  <si>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</si>
  <si>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</si>
  <si>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</si>
  <si>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</si>
  <si>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</si>
  <si>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</si>
  <si>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</si>
  <si>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</si>
  <si>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</si>
  <si>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</si>
  <si>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</si>
  <si>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</si>
  <si>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</si>
  <si>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</si>
  <si>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</si>
  <si>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</si>
  <si>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</si>
  <si>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</si>
  <si>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</si>
  <si>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</si>
  <si>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</si>
  <si>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</si>
  <si>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</si>
  <si>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</si>
  <si>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</si>
  <si>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</si>
  <si>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</si>
  <si>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</si>
  <si>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</si>
  <si>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</si>
  <si>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</si>
  <si>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</si>
  <si>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</si>
  <si>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</si>
  <si>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</si>
  <si>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</si>
  <si>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</si>
  <si>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</si>
  <si>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</si>
  <si>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</si>
  <si>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</si>
  <si>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</si>
  <si>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</si>
  <si>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</si>
  <si>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</si>
  <si>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</si>
  <si>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</si>
  <si>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</si>
  <si>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</si>
  <si>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</si>
  <si>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</si>
  <si>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</si>
  <si>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</si>
  <si>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</si>
  <si>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</si>
  <si>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</si>
  <si>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</si>
  <si>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</si>
  <si>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</si>
  <si>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</si>
  <si>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</si>
  <si>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</si>
  <si>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</si>
  <si>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</si>
  <si>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</si>
  <si>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</si>
  <si>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</si>
  <si>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</si>
  <si>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</si>
  <si>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</si>
  <si>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</si>
  <si>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</si>
  <si>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</si>
  <si>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</si>
  <si>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</si>
  <si>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</si>
  <si>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</si>
  <si>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</si>
  <si>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</si>
  <si>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</si>
  <si>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</si>
  <si>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</si>
  <si>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</si>
  <si>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</si>
  <si>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</si>
  <si>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</si>
  <si>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</si>
  <si>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</si>
  <si>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</si>
  <si>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</si>
  <si>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</si>
  <si>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</si>
  <si>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</si>
  <si>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</si>
  <si>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</si>
  <si>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</si>
  <si>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</si>
  <si>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</si>
  <si>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</si>
  <si>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</si>
  <si>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</si>
  <si>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</si>
  <si>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</si>
  <si>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</si>
  <si>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</si>
  <si>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</si>
  <si>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</si>
  <si>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</si>
  <si>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</si>
  <si>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</si>
  <si>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</si>
  <si>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</si>
  <si>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</si>
  <si>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</si>
  <si>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</si>
  <si>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</si>
  <si>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</si>
  <si>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</si>
  <si>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</si>
  <si>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</si>
  <si>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</si>
  <si>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</si>
  <si>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</si>
  <si>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</si>
  <si>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</si>
  <si>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</si>
  <si>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</si>
  <si>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</si>
  <si>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</si>
  <si>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</si>
  <si>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</si>
  <si>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</si>
  <si>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</si>
  <si>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</si>
  <si>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</si>
  <si>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</si>
  <si>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</si>
  <si>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</si>
  <si>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</si>
  <si>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</si>
  <si>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</si>
  <si>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</si>
  <si>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</si>
  <si>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</si>
  <si>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</si>
  <si>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</si>
  <si>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</si>
  <si>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</si>
  <si>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</si>
  <si>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</si>
  <si>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</si>
  <si>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</si>
  <si>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</si>
  <si>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</si>
  <si>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</si>
  <si>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</si>
  <si>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</si>
  <si>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</si>
  <si>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</si>
  <si>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</si>
  <si>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</si>
  <si>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</si>
  <si>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</si>
  <si>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</si>
  <si>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</si>
  <si>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</si>
  <si>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</si>
  <si>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</si>
  <si>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</si>
  <si>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</si>
  <si>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</si>
  <si>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</si>
  <si>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</si>
  <si>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</si>
  <si>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</si>
  <si>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</si>
  <si>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</si>
  <si>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</si>
  <si>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</si>
  <si>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</si>
  <si>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</si>
  <si>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</si>
  <si>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</si>
  <si>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</si>
  <si>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</si>
  <si>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</si>
  <si>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</si>
  <si>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</si>
  <si>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</si>
  <si>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</si>
  <si>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</si>
  <si>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</si>
  <si>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</si>
  <si>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</si>
  <si>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</si>
  <si>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</si>
  <si>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</si>
  <si>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</si>
  <si>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</si>
  <si>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</si>
  <si>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</si>
  <si>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</si>
  <si>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</si>
  <si>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</si>
  <si>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</si>
  <si>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</si>
  <si>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</si>
  <si>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</si>
  <si>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</si>
  <si>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</si>
  <si>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</si>
  <si>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</si>
  <si>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</si>
  <si>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</si>
  <si>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</si>
  <si>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</si>
  <si>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</si>
  <si>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</si>
  <si>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</si>
  <si>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</si>
  <si>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</si>
  <si>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</si>
  <si>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</si>
  <si>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</si>
  <si>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</si>
  <si>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</si>
  <si>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</si>
  <si>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</si>
  <si>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</si>
  <si>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</si>
  <si>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</si>
  <si>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</si>
  <si>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</si>
  <si>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</si>
  <si>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</si>
  <si>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</si>
  <si>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</si>
  <si>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</si>
  <si>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</si>
  <si>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</si>
  <si>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</si>
  <si>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</si>
  <si>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</si>
  <si>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</si>
  <si>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</si>
  <si>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</si>
  <si>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</si>
  <si>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</si>
  <si>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</si>
  <si>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</si>
  <si>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</si>
  <si>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</si>
  <si>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</si>
  <si>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</si>
  <si>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</si>
  <si>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</si>
  <si>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</si>
  <si>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</si>
  <si>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</si>
  <si>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</si>
  <si>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</si>
  <si>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</si>
  <si>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</si>
  <si>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</si>
  <si>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</si>
  <si>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</si>
  <si>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</si>
  <si>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</si>
  <si>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</si>
  <si>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</si>
  <si>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</si>
  <si>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</si>
  <si>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</si>
  <si>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</si>
  <si>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</si>
  <si>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</si>
  <si>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</si>
  <si>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</si>
  <si>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</si>
  <si>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</si>
  <si>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</si>
  <si>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</si>
  <si>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</si>
  <si>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</si>
  <si>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</si>
  <si>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</si>
  <si>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</si>
  <si>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</si>
  <si>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</si>
  <si>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</si>
  <si>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</si>
  <si>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</si>
  <si>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</si>
  <si>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</si>
  <si>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</si>
  <si>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</si>
  <si>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</si>
  <si>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</si>
  <si>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</si>
  <si>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</si>
  <si>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</si>
  <si>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</si>
  <si>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</si>
  <si>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</si>
  <si>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</si>
  <si>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</si>
  <si>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</si>
  <si>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</si>
  <si>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</si>
  <si>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</si>
  <si>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</si>
  <si>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</si>
  <si>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</si>
  <si>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</si>
  <si>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</si>
  <si>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</si>
  <si>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</si>
  <si>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</si>
  <si>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</si>
  <si>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</si>
  <si>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</si>
  <si>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</si>
  <si>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</si>
  <si>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</si>
  <si>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</si>
  <si>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</si>
  <si>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</si>
  <si>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</si>
  <si>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</si>
  <si>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</si>
  <si>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</si>
  <si>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</si>
  <si>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</si>
  <si>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</si>
  <si>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</si>
  <si>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</si>
  <si>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</si>
  <si>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</si>
  <si>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</si>
  <si>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</si>
  <si>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</si>
  <si>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</si>
  <si>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</si>
  <si>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</si>
  <si>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</si>
  <si>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</si>
  <si>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</si>
  <si>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</si>
  <si>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</si>
  <si>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</si>
  <si>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</si>
  <si>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</si>
  <si>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</si>
  <si>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</si>
  <si>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</si>
  <si>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</si>
  <si>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</si>
  <si>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</si>
  <si>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</si>
  <si>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</si>
  <si>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</si>
  <si>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</si>
  <si>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</si>
  <si>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</si>
  <si>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</si>
  <si>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</si>
  <si>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</si>
  <si>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</si>
  <si>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</si>
  <si>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</si>
  <si>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</si>
  <si>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</si>
  <si>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</si>
  <si>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</si>
  <si>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</si>
  <si>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</si>
  <si>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</si>
  <si>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</si>
  <si>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</si>
  <si>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</si>
  <si>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</si>
  <si>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</si>
  <si>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</si>
  <si>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</si>
  <si>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</si>
  <si>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</si>
  <si>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</si>
  <si>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</si>
  <si>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</si>
  <si>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</si>
  <si>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</si>
  <si>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</si>
  <si>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</si>
  <si>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</si>
  <si>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</si>
  <si>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</si>
  <si>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</si>
  <si>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</si>
  <si>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</si>
  <si>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</si>
  <si>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</si>
  <si>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</si>
  <si>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</si>
  <si>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</si>
  <si>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</si>
  <si>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</si>
  <si>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</si>
  <si>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</si>
  <si>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</si>
  <si>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</si>
  <si>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</si>
  <si>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</si>
  <si>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</si>
  <si>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</si>
  <si>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</si>
  <si>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</si>
  <si>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</si>
  <si>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</si>
  <si>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</si>
  <si>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</si>
  <si>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</si>
  <si>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</si>
  <si>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</si>
  <si>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</si>
  <si>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</si>
  <si>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</si>
  <si>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</si>
  <si>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</si>
  <si>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</si>
  <si>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</si>
  <si>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</si>
  <si>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</si>
  <si>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</si>
  <si>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</si>
  <si>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</si>
  <si>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</si>
  <si>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</si>
  <si>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</si>
  <si>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</si>
  <si>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</si>
  <si>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</si>
  <si>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</si>
  <si>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</si>
  <si>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</si>
  <si>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</si>
  <si>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</si>
  <si>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</si>
  <si>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</si>
  <si>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</si>
  <si>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</si>
  <si>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</si>
  <si>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</si>
  <si>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</si>
  <si>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</si>
  <si>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</si>
  <si>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</si>
  <si>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</si>
  <si>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</si>
  <si>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</si>
  <si>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</si>
  <si>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</si>
  <si>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</si>
  <si>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</si>
  <si>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</si>
  <si>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</si>
  <si>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</si>
  <si>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</si>
  <si>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</si>
  <si>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</si>
  <si>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</si>
  <si>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</si>
  <si>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</si>
  <si>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</si>
  <si>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</si>
  <si>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</si>
  <si>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</si>
  <si>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</si>
  <si>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</si>
  <si>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</si>
  <si>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</si>
  <si>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</si>
  <si>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</si>
  <si>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</si>
  <si>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</si>
  <si>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</si>
  <si>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</si>
  <si>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</si>
  <si>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</si>
  <si>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</si>
  <si>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</si>
  <si>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</si>
  <si>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</si>
  <si>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</si>
  <si>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</si>
  <si>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</si>
  <si>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</si>
  <si>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</si>
  <si>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</si>
  <si>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</si>
  <si>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</si>
  <si>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</si>
  <si>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</si>
  <si>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</si>
  <si>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</si>
  <si>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</si>
  <si>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</si>
  <si>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</si>
  <si>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</si>
  <si>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</si>
  <si>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</si>
  <si>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</si>
  <si>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</si>
  <si>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</si>
  <si>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</si>
  <si>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</si>
  <si>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</si>
  <si>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</si>
  <si>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</si>
  <si>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</si>
  <si>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</si>
  <si>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</si>
  <si>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</si>
  <si>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</si>
  <si>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</si>
  <si>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</si>
  <si>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</si>
  <si>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</si>
  <si>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</si>
  <si>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</si>
  <si>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</si>
  <si>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</si>
  <si>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</si>
  <si>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</si>
  <si>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</si>
  <si>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</si>
  <si>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</si>
  <si>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</si>
  <si>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</si>
  <si>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</si>
  <si>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</si>
  <si>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</si>
  <si>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</si>
  <si>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</si>
  <si>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</si>
  <si>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</si>
  <si>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</si>
  <si>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</si>
  <si>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</si>
  <si>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</si>
  <si>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</si>
  <si>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</si>
  <si>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</si>
  <si>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</si>
  <si>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</si>
  <si>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</si>
  <si>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</si>
  <si>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</si>
  <si>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</si>
  <si>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</si>
  <si>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</si>
  <si>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</si>
  <si>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</si>
  <si>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</si>
  <si>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</si>
  <si>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</si>
  <si>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</si>
  <si>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</si>
  <si>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</si>
  <si>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</si>
  <si>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</si>
  <si>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</si>
  <si>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</si>
  <si>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</si>
  <si>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</si>
  <si>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</si>
  <si>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</si>
  <si>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</si>
  <si>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</si>
  <si>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</si>
  <si>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</si>
  <si>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</si>
  <si>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</si>
  <si>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</si>
  <si>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</si>
  <si>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</si>
  <si>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</si>
  <si>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</si>
  <si>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</si>
  <si>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</si>
  <si>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</si>
  <si>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</si>
  <si>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</si>
  <si>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</si>
  <si>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</si>
  <si>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</si>
  <si>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</si>
  <si>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</si>
  <si>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</si>
  <si>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</si>
  <si>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</si>
  <si>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</si>
  <si>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</si>
  <si>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</si>
  <si>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</si>
  <si>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</si>
  <si>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</si>
  <si>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</si>
  <si>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</si>
  <si>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</si>
  <si>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</si>
  <si>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</si>
  <si>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</si>
  <si>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</si>
  <si>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</si>
  <si>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</si>
  <si>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</si>
  <si>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</si>
  <si>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</si>
  <si>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</si>
  <si>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</si>
  <si>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</si>
  <si>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</si>
  <si>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</si>
  <si>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</si>
  <si>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</si>
  <si>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</si>
  <si>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</si>
  <si>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</si>
  <si>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</si>
  <si>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</si>
  <si>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</si>
  <si>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</si>
  <si>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</si>
  <si>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</si>
  <si>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</si>
  <si>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</si>
  <si>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</si>
  <si>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</si>
  <si>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</si>
  <si>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</si>
  <si>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</si>
  <si>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</si>
  <si>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</si>
  <si>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</si>
  <si>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</si>
  <si>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</si>
  <si>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</si>
  <si>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</si>
  <si>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</si>
  <si>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</si>
  <si>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</si>
  <si>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</si>
  <si>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</si>
  <si>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</si>
  <si>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</si>
  <si>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</si>
  <si>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</si>
  <si>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</si>
  <si>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</si>
  <si>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</si>
  <si>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</si>
  <si>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</si>
  <si>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</si>
  <si>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</si>
  <si>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</si>
  <si>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</si>
  <si>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</si>
  <si>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</si>
  <si>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</si>
  <si>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</si>
  <si>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</si>
  <si>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</si>
  <si>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</si>
  <si>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</si>
  <si>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</si>
  <si>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</si>
  <si>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</si>
  <si>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</si>
  <si>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</si>
  <si>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</si>
  <si>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</si>
  <si>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</si>
  <si>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</si>
  <si>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</si>
  <si>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</si>
  <si>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</si>
  <si>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</si>
  <si>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</si>
  <si>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</si>
  <si>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</si>
  <si>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</si>
  <si>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</si>
  <si>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</si>
  <si>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</si>
  <si>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</si>
  <si>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</si>
  <si>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</si>
  <si>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</si>
  <si>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</si>
  <si>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</si>
  <si>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</si>
  <si>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</si>
  <si>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</si>
  <si>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</si>
  <si>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</si>
  <si>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</si>
  <si>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</si>
  <si>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</si>
  <si>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</si>
  <si>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</si>
  <si>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</si>
  <si>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</si>
  <si>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</si>
  <si>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</si>
  <si>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</si>
  <si>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</si>
  <si>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</si>
  <si>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</si>
  <si>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</si>
  <si>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</si>
  <si>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</si>
  <si>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</si>
  <si>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</si>
  <si>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</si>
  <si>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</si>
  <si>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</si>
  <si>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</si>
  <si>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</si>
  <si>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</si>
  <si>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</si>
  <si>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</si>
  <si>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</si>
  <si>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</si>
  <si>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</si>
  <si>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</si>
  <si>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</si>
  <si>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</si>
  <si>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</si>
  <si>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</si>
  <si>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</si>
  <si>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</si>
  <si>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</si>
  <si>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</si>
  <si>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</si>
  <si>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</si>
  <si>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</si>
  <si>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</si>
  <si>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</si>
  <si>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</si>
  <si>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</si>
  <si>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</si>
  <si>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</si>
  <si>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</si>
  <si>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</si>
  <si>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</si>
  <si>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</si>
  <si>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</si>
  <si>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</si>
  <si>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</si>
  <si>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</si>
  <si>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</si>
  <si>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</si>
  <si>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</si>
  <si>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</si>
  <si>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</si>
  <si>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</si>
  <si>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</si>
  <si>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</si>
  <si>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</si>
  <si>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</si>
  <si>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</si>
  <si>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</si>
  <si>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</si>
  <si>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</si>
  <si>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</si>
  <si>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</si>
  <si>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</si>
  <si>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</si>
  <si>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</si>
  <si>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</si>
  <si>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</si>
  <si>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</si>
  <si>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</si>
  <si>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</si>
  <si>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</si>
  <si>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</si>
  <si>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</si>
  <si>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</si>
  <si>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</si>
  <si>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</si>
  <si>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</si>
  <si>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</si>
  <si>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</si>
  <si>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</si>
  <si>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</si>
  <si>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</si>
  <si>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</si>
  <si>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</si>
  <si>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</si>
  <si>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</si>
  <si>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</si>
  <si>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</si>
  <si>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</si>
  <si>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</si>
  <si>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</si>
  <si>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</si>
  <si>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</si>
  <si>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</si>
  <si>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</si>
  <si>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</si>
  <si>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</si>
  <si>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</si>
  <si>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</si>
  <si>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</si>
  <si>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</si>
  <si>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</si>
  <si>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</si>
  <si>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</si>
  <si>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</si>
  <si>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</si>
  <si>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</si>
  <si>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</si>
  <si>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</si>
  <si>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</si>
  <si>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</si>
  <si>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</si>
  <si>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</si>
  <si>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</si>
  <si>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</si>
  <si>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</si>
  <si>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</si>
  <si>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</si>
  <si>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</si>
  <si>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</si>
  <si>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</si>
  <si>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</si>
  <si>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</si>
  <si>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</si>
  <si>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</si>
  <si>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</si>
  <si>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</si>
  <si>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</si>
  <si>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</si>
  <si>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</si>
  <si>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</si>
  <si>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</si>
  <si>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</si>
  <si>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</si>
  <si>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</si>
  <si>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</si>
  <si>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</si>
  <si>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</si>
  <si>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</si>
  <si>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</si>
  <si>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</si>
  <si>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</si>
  <si>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</si>
  <si>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</si>
  <si>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</si>
  <si>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</si>
  <si>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</si>
  <si>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</si>
  <si>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</si>
  <si>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</si>
  <si>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</si>
  <si>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</si>
  <si>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</si>
  <si>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</si>
  <si>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</si>
  <si>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</si>
  <si>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</si>
  <si>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</si>
  <si>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</si>
  <si>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</si>
  <si>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</si>
  <si>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</si>
  <si>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</si>
  <si>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</si>
  <si>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</si>
  <si>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</si>
  <si>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</si>
  <si>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</si>
  <si>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</si>
  <si>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</si>
  <si>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</si>
  <si>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</si>
  <si>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</si>
  <si>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</si>
  <si>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</si>
  <si>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</si>
  <si>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</si>
  <si>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</si>
  <si>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</si>
  <si>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</si>
  <si>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</si>
  <si>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</si>
  <si>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</si>
  <si>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</si>
  <si>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</si>
  <si>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</si>
  <si>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</si>
  <si>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</si>
  <si>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</si>
  <si>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</si>
  <si>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</si>
  <si>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</si>
  <si>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</si>
  <si>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</si>
  <si>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</si>
  <si>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</si>
  <si>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</si>
  <si>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</si>
  <si>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</si>
  <si>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</si>
  <si>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</si>
  <si>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</si>
  <si>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</si>
  <si>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</si>
  <si>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</si>
  <si>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</si>
  <si>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</si>
  <si>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</si>
  <si>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</si>
  <si>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</si>
  <si>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</si>
  <si>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</si>
  <si>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</si>
  <si>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</si>
  <si>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</si>
  <si>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</si>
  <si>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</si>
  <si>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</si>
  <si>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</si>
  <si>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</si>
  <si>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</si>
  <si>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</si>
  <si>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</si>
  <si>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</si>
  <si>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</si>
  <si>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</si>
  <si>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</si>
  <si>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</si>
  <si>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</si>
  <si>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</si>
  <si>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</si>
  <si>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</si>
  <si>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</si>
  <si>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</si>
  <si>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</si>
  <si>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</si>
  <si>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</si>
  <si>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</si>
  <si>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</si>
  <si>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</si>
  <si>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</si>
  <si>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</si>
  <si>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</si>
  <si>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</si>
  <si>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</si>
  <si>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</si>
  <si>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</si>
  <si>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</si>
  <si>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</si>
  <si>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</si>
  <si>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</si>
  <si>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</si>
  <si>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</si>
  <si>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</si>
  <si>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</si>
  <si>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</si>
  <si>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</si>
  <si>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</si>
  <si>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</si>
  <si>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</si>
  <si>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</si>
  <si>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</si>
  <si>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</si>
  <si>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</si>
  <si>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</si>
  <si>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</si>
  <si>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</si>
  <si>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</si>
  <si>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</si>
  <si>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</si>
  <si>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</si>
  <si>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</si>
  <si>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</si>
  <si>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</si>
  <si>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</si>
  <si>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</si>
  <si>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</si>
  <si>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</si>
  <si>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</si>
  <si>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</si>
  <si>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</si>
  <si>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</si>
  <si>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</si>
  <si>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</si>
  <si>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</si>
  <si>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</si>
  <si>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</si>
  <si>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</si>
  <si>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</si>
  <si>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</si>
  <si>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</si>
  <si>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</si>
  <si>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</si>
  <si>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</si>
  <si>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</si>
  <si>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</si>
  <si>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</si>
  <si>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</si>
  <si>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</si>
  <si>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</si>
  <si>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</si>
  <si>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</si>
  <si>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</si>
  <si>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</si>
  <si>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</si>
  <si>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</si>
  <si>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</si>
  <si>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</si>
  <si>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</si>
  <si>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</si>
  <si>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</si>
  <si>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</si>
  <si>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</si>
  <si>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</si>
  <si>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</si>
  <si>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</si>
  <si>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</si>
  <si>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</si>
  <si>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</si>
  <si>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</si>
  <si>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</si>
  <si>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</si>
  <si>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</si>
  <si>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</si>
  <si>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</si>
  <si>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</si>
  <si>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</si>
  <si>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</si>
  <si>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</si>
  <si>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</si>
  <si>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</si>
  <si>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</si>
  <si>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</si>
  <si>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</si>
  <si>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</si>
  <si>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</si>
  <si>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</si>
  <si>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</si>
  <si>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</si>
  <si>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</si>
  <si>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</si>
  <si>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</si>
  <si>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</si>
  <si>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</si>
  <si>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</si>
  <si>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</si>
  <si>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</si>
  <si>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</si>
  <si>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</si>
  <si>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</si>
  <si>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</si>
  <si>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</si>
  <si>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</si>
  <si>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</si>
  <si>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</si>
  <si>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</si>
  <si>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</si>
  <si>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</si>
  <si>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</si>
  <si>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</si>
  <si>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</si>
  <si>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</si>
  <si>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</si>
  <si>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</si>
  <si>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</si>
  <si>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</si>
  <si>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</si>
  <si>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</si>
  <si>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</si>
  <si>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</si>
  <si>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</si>
  <si>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</si>
  <si>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</si>
  <si>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</si>
  <si>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</si>
  <si>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</si>
  <si>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</si>
  <si>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</si>
  <si>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</si>
  <si>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</si>
  <si>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</si>
  <si>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</si>
  <si>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</si>
  <si>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</si>
  <si>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</si>
  <si>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</si>
  <si>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</si>
  <si>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</si>
  <si>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</si>
  <si>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</si>
  <si>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</si>
  <si>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</si>
  <si>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</si>
  <si>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</si>
  <si>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</si>
  <si>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</si>
  <si>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</si>
  <si>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</si>
  <si>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</si>
  <si>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</si>
  <si>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</si>
  <si>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</si>
  <si>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</si>
  <si>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</si>
  <si>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</si>
  <si>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</si>
  <si>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</si>
  <si>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</si>
  <si>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</si>
  <si>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</si>
  <si>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</si>
  <si>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</si>
  <si>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</si>
  <si>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</si>
  <si>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</si>
  <si>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</si>
  <si>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</si>
  <si>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</si>
  <si>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</si>
  <si>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</si>
  <si>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</si>
  <si>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</si>
  <si>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</si>
  <si>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</si>
  <si>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</si>
  <si>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</si>
  <si>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</si>
  <si>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</si>
  <si>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</si>
  <si>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</si>
  <si>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</si>
  <si>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</si>
  <si>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</si>
  <si>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</si>
  <si>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</si>
  <si>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</si>
  <si>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</si>
  <si>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</si>
  <si>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</si>
  <si>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</si>
  <si>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</si>
  <si>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</si>
  <si>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</si>
  <si>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</si>
  <si>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</si>
  <si>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</si>
  <si>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</si>
  <si>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</si>
  <si>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</si>
  <si>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</si>
  <si>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</si>
  <si>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</si>
  <si>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</si>
  <si>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</si>
  <si>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</si>
  <si>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</si>
  <si>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</si>
  <si>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</si>
  <si>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</si>
  <si>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</si>
  <si>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</si>
  <si>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</si>
  <si>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</si>
  <si>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</si>
  <si>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</si>
  <si>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</si>
  <si>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</si>
  <si>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</si>
  <si>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</si>
  <si>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</si>
  <si>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</si>
  <si>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</si>
  <si>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</si>
  <si>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</si>
  <si>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</si>
  <si>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</si>
  <si>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</si>
  <si>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</si>
  <si>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</si>
  <si>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</si>
  <si>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</si>
  <si>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</si>
  <si>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</si>
  <si>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</si>
  <si>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</si>
  <si>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</si>
  <si>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</si>
  <si>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</si>
  <si>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</si>
  <si>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</si>
  <si>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</si>
  <si>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</si>
  <si>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</si>
  <si>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</si>
  <si>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</si>
  <si>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</si>
  <si>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</si>
  <si>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</si>
  <si>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</si>
  <si>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</si>
  <si>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</si>
  <si>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</si>
  <si>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</si>
  <si>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</si>
  <si>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</si>
  <si>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</si>
  <si>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</si>
  <si>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</si>
  <si>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</si>
  <si>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</si>
  <si>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</si>
  <si>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</si>
  <si>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</si>
  <si>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</si>
  <si>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</si>
  <si>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</si>
  <si>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</si>
  <si>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</si>
  <si>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</si>
  <si>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</si>
  <si>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</si>
  <si>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</si>
  <si>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</si>
  <si>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</si>
  <si>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</si>
  <si>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</si>
  <si>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</si>
  <si>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</si>
  <si>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</si>
  <si>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</si>
  <si>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</si>
  <si>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</si>
  <si>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</si>
  <si>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</si>
  <si>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</si>
  <si>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</si>
  <si>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</si>
  <si>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</si>
  <si>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</si>
  <si>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</si>
  <si>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</si>
  <si>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</si>
  <si>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</si>
  <si>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</si>
  <si>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</si>
  <si>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</si>
  <si>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</si>
  <si>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</si>
  <si>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</si>
  <si>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</si>
  <si>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</si>
  <si>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</si>
  <si>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</si>
  <si>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</si>
  <si>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</si>
  <si>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</si>
  <si>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</si>
  <si>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</si>
  <si>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</si>
  <si>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</si>
  <si>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</si>
  <si>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</si>
  <si>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</si>
  <si>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</si>
  <si>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</si>
  <si>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</si>
  <si>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</si>
  <si>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</si>
  <si>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</si>
  <si>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</si>
  <si>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</si>
  <si>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</si>
  <si>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</si>
  <si>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</si>
  <si>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</si>
  <si>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</si>
  <si>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</si>
  <si>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</si>
  <si>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</si>
  <si>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</si>
  <si>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</si>
  <si>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</si>
  <si>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</si>
  <si>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</si>
  <si>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</si>
  <si>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</si>
  <si>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</si>
  <si>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</si>
  <si>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</si>
  <si>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</si>
  <si>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</si>
  <si>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</si>
  <si>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</si>
  <si>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</si>
  <si>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</si>
  <si>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</si>
  <si>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</si>
  <si>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</si>
  <si>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</si>
  <si>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</si>
  <si>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</si>
  <si>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</si>
  <si>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</si>
  <si>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</si>
  <si>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</si>
  <si>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</si>
  <si>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</si>
  <si>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</si>
  <si>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</si>
  <si>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</si>
  <si>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</si>
  <si>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</si>
  <si>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</si>
  <si>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</si>
  <si>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</si>
  <si>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</si>
  <si>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</si>
  <si>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</si>
  <si>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</si>
  <si>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</si>
  <si>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</si>
  <si>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</si>
  <si>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</si>
  <si>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</si>
  <si>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</si>
  <si>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</si>
  <si>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</si>
  <si>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</si>
  <si>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</si>
  <si>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</si>
  <si>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</si>
  <si>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</si>
  <si>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</si>
  <si>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</si>
  <si>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</si>
  <si>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</si>
  <si>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</si>
  <si>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</si>
  <si>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</si>
  <si>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</si>
  <si>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</si>
  <si>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</si>
  <si>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</si>
  <si>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</si>
  <si>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</si>
  <si>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</si>
  <si>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</si>
  <si>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</si>
  <si>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</si>
  <si>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</si>
  <si>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</si>
  <si>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</si>
  <si>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</si>
  <si>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</si>
  <si>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</si>
  <si>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</si>
  <si>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</si>
  <si>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</si>
  <si>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</si>
  <si>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</si>
  <si>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</si>
  <si>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</si>
  <si>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</si>
  <si>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</si>
  <si>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</si>
  <si>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</si>
  <si>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</si>
  <si>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</si>
  <si>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</si>
  <si>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</si>
  <si>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</si>
  <si>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</si>
  <si>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</si>
  <si>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</si>
  <si>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</si>
  <si>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</si>
  <si>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</si>
  <si>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</si>
  <si>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</si>
  <si>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</si>
  <si>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</si>
  <si>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</si>
  <si>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</si>
  <si>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</si>
  <si>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</si>
  <si>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</si>
  <si>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</si>
  <si>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</si>
  <si>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</si>
  <si>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</si>
  <si>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</si>
  <si>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</si>
  <si>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</si>
  <si>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</si>
  <si>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</si>
  <si>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</si>
  <si>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</si>
  <si>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</si>
  <si>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</si>
  <si>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</si>
  <si>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</si>
  <si>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</si>
  <si>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</si>
  <si>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</si>
  <si>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</si>
  <si>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</si>
  <si>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</si>
  <si>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</si>
  <si>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</si>
  <si>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</si>
  <si>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</si>
  <si>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</si>
  <si>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</si>
  <si>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</si>
  <si>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</si>
  <si>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</si>
  <si>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</si>
  <si>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</si>
  <si>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</si>
  <si>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</si>
  <si>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</si>
  <si>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</si>
  <si>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</si>
  <si>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</si>
  <si>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</si>
  <si>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</si>
  <si>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</si>
  <si>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</si>
  <si>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</si>
  <si>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</si>
  <si>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</si>
  <si>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</si>
  <si>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</si>
  <si>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</si>
  <si>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</si>
  <si>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</si>
  <si>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</si>
  <si>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</si>
  <si>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</si>
  <si>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</si>
  <si>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</si>
  <si>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</si>
  <si>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</si>
  <si>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</si>
  <si>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</si>
  <si>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</si>
  <si>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</si>
  <si>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</si>
  <si>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</si>
  <si>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</si>
  <si>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</si>
  <si>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</si>
  <si>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</si>
  <si>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</si>
  <si>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</si>
  <si>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</si>
  <si>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</si>
  <si>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</si>
  <si>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</si>
  <si>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</si>
  <si>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</si>
  <si>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</si>
  <si>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</si>
  <si>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</si>
  <si>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</si>
  <si>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</si>
  <si>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</si>
  <si>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</si>
  <si>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</si>
  <si>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</si>
  <si>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</si>
  <si>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</si>
  <si>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</si>
  <si>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</si>
  <si>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</si>
  <si>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</si>
  <si>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</si>
  <si>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</si>
  <si>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</si>
  <si>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</si>
  <si>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</si>
  <si>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</si>
  <si>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</si>
  <si>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</si>
  <si>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</si>
  <si>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</si>
  <si>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</si>
  <si>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</si>
  <si>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</si>
  <si>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</si>
  <si>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</si>
  <si>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</si>
  <si>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</si>
  <si>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</si>
  <si>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</si>
  <si>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</si>
  <si>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</si>
  <si>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</si>
  <si>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</si>
  <si>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</si>
  <si>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</si>
  <si>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</si>
  <si>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</si>
  <si>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</si>
  <si>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</si>
  <si>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</si>
  <si>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</si>
  <si>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</si>
  <si>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</si>
  <si>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</si>
  <si>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</si>
  <si>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</si>
  <si>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</si>
  <si>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</si>
  <si>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</si>
  <si>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</si>
  <si>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</si>
  <si>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</si>
  <si>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</si>
  <si>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</si>
  <si>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</si>
  <si>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</si>
  <si>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</si>
  <si>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</si>
  <si>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</si>
  <si>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</si>
  <si>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</si>
  <si>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</si>
  <si>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</si>
  <si>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</si>
  <si>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</si>
  <si>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</si>
  <si>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</si>
  <si>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</si>
  <si>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</si>
  <si>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</si>
  <si>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</si>
  <si>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</si>
  <si>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</si>
  <si>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</si>
  <si>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</si>
  <si>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</si>
  <si>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</si>
  <si>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</si>
  <si>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</si>
  <si>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</si>
  <si>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</si>
  <si>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</si>
  <si>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</si>
  <si>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</si>
  <si>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</si>
  <si>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</si>
  <si>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</si>
  <si>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</si>
  <si>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</si>
  <si>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</si>
  <si>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</si>
  <si>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</si>
  <si>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</si>
  <si>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</si>
  <si>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</si>
  <si>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</si>
  <si>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</si>
  <si>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</si>
  <si>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</si>
  <si>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</si>
  <si>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</si>
  <si>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</si>
  <si>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</si>
  <si>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</si>
  <si>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</si>
  <si>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</si>
  <si>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</si>
  <si>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</si>
  <si>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</si>
  <si>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</si>
  <si>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</si>
  <si>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</si>
  <si>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</si>
  <si>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</si>
  <si>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</si>
  <si>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</si>
  <si>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</si>
  <si>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</si>
  <si>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</si>
  <si>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</si>
  <si>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</si>
  <si>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</si>
  <si>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</si>
  <si>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</si>
  <si>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</si>
  <si>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</si>
  <si>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</si>
  <si>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</si>
  <si>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</si>
  <si>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</si>
  <si>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</si>
  <si>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</si>
  <si>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</si>
  <si>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</si>
  <si>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</si>
  <si>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</si>
  <si>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</si>
  <si>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</si>
  <si>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</si>
  <si>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</si>
  <si>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</si>
  <si>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</si>
  <si>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</si>
  <si>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</si>
  <si>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</si>
  <si>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</si>
  <si>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</si>
  <si>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</si>
  <si>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</si>
  <si>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</si>
  <si>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</si>
  <si>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</si>
  <si>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</si>
  <si>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</si>
  <si>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</si>
  <si>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</si>
  <si>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</si>
  <si>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</si>
  <si>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</si>
  <si>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</si>
  <si>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</si>
  <si>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</si>
  <si>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</si>
  <si>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</si>
  <si>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</si>
  <si>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</si>
  <si>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</si>
  <si>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</si>
  <si>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</si>
  <si>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</si>
  <si>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</si>
  <si>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</si>
  <si>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</si>
  <si>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</si>
  <si>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</si>
  <si>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</si>
  <si>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</si>
  <si>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</si>
  <si>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</si>
  <si>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</si>
  <si>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</si>
  <si>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</si>
  <si>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</si>
  <si>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</si>
  <si>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</si>
  <si>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</si>
  <si>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</si>
  <si>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</si>
  <si>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</si>
  <si>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</si>
  <si>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</si>
  <si>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</si>
  <si>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</si>
  <si>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</si>
  <si>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</si>
  <si>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</si>
  <si>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</si>
  <si>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</si>
  <si>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</si>
  <si>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</si>
  <si>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</si>
  <si>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</si>
  <si>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</si>
  <si>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</si>
  <si>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</si>
  <si>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</si>
  <si>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</si>
  <si>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</si>
  <si>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</si>
  <si>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</si>
  <si>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</si>
  <si>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</si>
  <si>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</si>
  <si>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</si>
  <si>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</si>
  <si>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</si>
  <si>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</si>
  <si>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</si>
  <si>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</si>
  <si>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</si>
  <si>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</si>
  <si>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</si>
  <si>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</si>
  <si>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</si>
  <si>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</si>
  <si>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</si>
  <si>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</si>
  <si>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</si>
  <si>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</si>
  <si>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</si>
  <si>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</si>
  <si>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</si>
  <si>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</si>
  <si>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</si>
  <si>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</si>
  <si>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</si>
  <si>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</si>
  <si>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</si>
  <si>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</si>
  <si>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</si>
  <si>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</si>
  <si>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</si>
  <si>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</si>
  <si>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</si>
  <si>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</si>
  <si>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</si>
  <si>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</si>
  <si>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</si>
  <si>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</si>
  <si>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</si>
  <si>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</si>
  <si>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</si>
  <si>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</si>
  <si>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</si>
  <si>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</si>
  <si>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</si>
  <si>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</si>
  <si>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</si>
  <si>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</si>
  <si>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</si>
  <si>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</si>
  <si>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</si>
  <si>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</si>
  <si>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</si>
  <si>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</si>
  <si>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</si>
  <si>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</si>
  <si>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</si>
  <si>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</si>
  <si>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</si>
  <si>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</si>
  <si>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</si>
  <si>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</si>
  <si>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</si>
  <si>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</si>
  <si>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</si>
  <si>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</si>
  <si>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</si>
  <si>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</si>
  <si>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</si>
  <si>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</si>
  <si>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</si>
  <si>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</si>
  <si>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</si>
  <si>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</si>
  <si>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</si>
  <si>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</si>
  <si>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</si>
  <si>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</si>
  <si>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</si>
  <si>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</si>
  <si>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</si>
  <si>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</si>
  <si>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</si>
  <si>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</si>
  <si>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</si>
  <si>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</si>
  <si>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</si>
  <si>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</si>
  <si>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</si>
  <si>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</si>
  <si>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</si>
  <si>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</si>
  <si>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</si>
  <si>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</si>
  <si>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</si>
  <si>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</si>
  <si>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</si>
  <si>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</si>
  <si>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</si>
  <si>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</si>
  <si>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</si>
  <si>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</si>
  <si>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</si>
  <si>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</si>
  <si>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</si>
  <si>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</si>
  <si>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</si>
  <si>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</si>
  <si>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</si>
  <si>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</si>
  <si>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</si>
  <si>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</si>
  <si>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</si>
  <si>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</si>
  <si>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</si>
  <si>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</si>
  <si>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</si>
  <si>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</si>
  <si>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</si>
  <si>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</si>
  <si>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</si>
  <si>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</si>
  <si>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</si>
  <si>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</si>
  <si>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</si>
  <si>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</si>
  <si>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</si>
  <si>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</si>
  <si>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</si>
  <si>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</si>
  <si>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</si>
  <si>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</si>
  <si>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</si>
  <si>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</si>
  <si>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</si>
  <si>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</si>
  <si>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</si>
  <si>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</si>
  <si>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</si>
  <si>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</si>
  <si>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</si>
  <si>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</si>
  <si>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</si>
  <si>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</si>
  <si>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</si>
  <si>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</si>
  <si>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</si>
  <si>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</si>
  <si>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</si>
  <si>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</si>
  <si>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</si>
  <si>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</si>
  <si>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</si>
  <si>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</si>
  <si>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</si>
  <si>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</si>
  <si>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</si>
  <si>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</si>
  <si>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</si>
  <si>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</si>
  <si>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</si>
  <si>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</si>
  <si>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</si>
  <si>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</si>
  <si>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</si>
  <si>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</si>
  <si>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</si>
  <si>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</si>
  <si>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</si>
  <si>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</si>
  <si>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</si>
  <si>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</si>
  <si>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</si>
  <si>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</si>
  <si>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</si>
  <si>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</si>
  <si>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</si>
  <si>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</si>
  <si>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</si>
  <si>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</si>
  <si>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</si>
  <si>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</si>
  <si>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</si>
  <si>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</si>
  <si>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</si>
  <si>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</si>
  <si>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</si>
  <si>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</si>
  <si>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</si>
  <si>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</si>
  <si>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</si>
  <si>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</si>
  <si>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</si>
  <si>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</si>
  <si>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</si>
  <si>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</si>
  <si>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</si>
  <si>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</si>
  <si>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</si>
  <si>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</si>
  <si>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</si>
  <si>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</si>
  <si>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</si>
  <si>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</si>
  <si>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</si>
  <si>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</si>
  <si>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</si>
  <si>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</si>
  <si>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</si>
  <si>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</si>
  <si>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</si>
  <si>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</si>
  <si>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</si>
  <si>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</si>
  <si>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</si>
  <si>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</si>
  <si>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</si>
  <si>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</si>
  <si>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</si>
  <si>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</si>
  <si>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</si>
  <si>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</si>
  <si>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</si>
  <si>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</si>
  <si>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</si>
  <si>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</si>
  <si>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</si>
  <si>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</si>
  <si>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</si>
  <si>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</si>
  <si>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</si>
  <si>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</si>
  <si>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</si>
  <si>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</si>
  <si>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</si>
  <si>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</si>
  <si>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</si>
  <si>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</si>
  <si>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</si>
  <si>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</si>
  <si>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</si>
  <si>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</si>
  <si>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</si>
  <si>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</si>
  <si>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</si>
  <si>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</si>
  <si>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</si>
  <si>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</si>
  <si>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</si>
  <si>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</si>
  <si>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</si>
  <si>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</si>
  <si>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</si>
  <si>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</si>
  <si>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</si>
  <si>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</si>
  <si>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</si>
  <si>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</si>
  <si>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</si>
  <si>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</si>
  <si>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</si>
  <si>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</si>
  <si>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</si>
  <si>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</si>
  <si>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</si>
  <si>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</si>
  <si>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</si>
  <si>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</si>
  <si>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</si>
  <si>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</si>
  <si>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</si>
  <si>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</si>
  <si>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</si>
  <si>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</si>
  <si>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</si>
  <si>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</si>
  <si>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</si>
  <si>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</si>
  <si>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</si>
  <si>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</si>
  <si>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</si>
  <si>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</si>
  <si>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</si>
  <si>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</si>
  <si>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</si>
  <si>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</si>
  <si>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</si>
  <si>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</si>
  <si>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</si>
  <si>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</si>
  <si>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</si>
  <si>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</si>
  <si>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</si>
  <si>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</si>
  <si>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</si>
  <si>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</si>
  <si>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</si>
  <si>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</si>
  <si>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</si>
  <si>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</si>
  <si>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</si>
  <si>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</si>
  <si>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</si>
  <si>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</si>
  <si>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</si>
  <si>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</si>
  <si>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</si>
  <si>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</si>
  <si>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</si>
  <si>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</si>
  <si>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</si>
  <si>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</si>
  <si>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</si>
  <si>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</si>
  <si>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</si>
  <si>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</si>
  <si>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</si>
  <si>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</si>
  <si>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</si>
  <si>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</si>
  <si>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</si>
  <si>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</si>
  <si>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</si>
  <si>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</si>
  <si>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</si>
  <si>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</si>
  <si>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</si>
  <si>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</si>
  <si>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</si>
  <si>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</si>
  <si>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</si>
  <si>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</si>
  <si>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</si>
  <si>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</si>
  <si>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</si>
  <si>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</si>
  <si>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</si>
  <si>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</si>
  <si>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</si>
  <si>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</si>
  <si>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</si>
  <si>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</si>
  <si>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</si>
  <si>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</si>
  <si>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</si>
  <si>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</si>
  <si>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</si>
  <si>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</si>
  <si>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</si>
  <si>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</si>
  <si>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</si>
  <si>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</si>
  <si>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</si>
  <si>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</si>
  <si>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</si>
  <si>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</si>
  <si>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</si>
  <si>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</si>
  <si>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</si>
  <si>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</si>
  <si>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</si>
  <si>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</si>
  <si>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</si>
  <si>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</si>
  <si>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</si>
  <si>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</si>
  <si>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</si>
  <si>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</si>
  <si>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</si>
  <si>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</si>
  <si>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</si>
  <si>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</si>
  <si>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</si>
  <si>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</si>
  <si>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</si>
  <si>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</si>
  <si>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</si>
  <si>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</si>
  <si>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</si>
  <si>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</si>
  <si>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</si>
  <si>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</si>
  <si>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</si>
  <si>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</si>
  <si>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</si>
  <si>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</si>
  <si>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</si>
  <si>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</si>
  <si>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</si>
  <si>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</si>
  <si>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</si>
  <si>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</si>
  <si>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</si>
  <si>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</si>
  <si>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</si>
  <si>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</si>
  <si>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</si>
  <si>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</si>
  <si>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</si>
  <si>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</si>
  <si>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</si>
  <si>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</si>
  <si>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</si>
  <si>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</si>
  <si>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</si>
  <si>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</si>
  <si>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</si>
  <si>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</si>
  <si>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</si>
  <si>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</si>
  <si>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</si>
  <si>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</si>
  <si>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</si>
  <si>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</si>
  <si>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</si>
  <si>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</si>
  <si>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</si>
  <si>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</si>
  <si>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</si>
  <si>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</si>
  <si>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</si>
  <si>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</si>
  <si>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</si>
  <si>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</si>
  <si>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</si>
  <si>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</si>
  <si>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</si>
  <si>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</si>
  <si>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</si>
  <si>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</si>
  <si>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</si>
  <si>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</si>
  <si>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</si>
  <si>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</si>
  <si>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</si>
  <si>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</si>
  <si>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</si>
  <si>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</si>
  <si>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</si>
  <si>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</si>
  <si>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</si>
  <si>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</si>
  <si>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</si>
  <si>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</si>
  <si>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</si>
  <si>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</si>
  <si>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</si>
  <si>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</si>
  <si>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</si>
  <si>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</si>
  <si>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</si>
  <si>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</si>
  <si>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</si>
  <si>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</si>
  <si>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</si>
  <si>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</si>
  <si>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</si>
  <si>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</si>
  <si>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</si>
  <si>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</si>
  <si>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</si>
  <si>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</si>
  <si>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</si>
  <si>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</si>
  <si>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</si>
  <si>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</si>
  <si>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</si>
  <si>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</si>
  <si>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</si>
  <si>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</si>
  <si>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</si>
  <si>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</si>
  <si>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</si>
  <si>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</si>
  <si>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</si>
  <si>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</si>
  <si>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</si>
  <si>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</si>
  <si>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</si>
  <si>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</si>
  <si>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</si>
  <si>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</si>
  <si>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</si>
  <si>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</si>
  <si>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</si>
  <si>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</si>
  <si>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</si>
  <si>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</si>
  <si>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</si>
  <si>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</si>
  <si>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</si>
  <si>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</si>
  <si>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</si>
  <si>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</si>
  <si>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</si>
  <si>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</si>
  <si>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</si>
  <si>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</si>
  <si>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</si>
  <si>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</si>
  <si>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</si>
  <si>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</si>
  <si>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</si>
  <si>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</si>
  <si>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</si>
  <si>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</si>
  <si>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</si>
  <si>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</si>
  <si>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</si>
  <si>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</si>
  <si>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</si>
  <si>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</si>
  <si>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</si>
  <si>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</si>
  <si>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</si>
  <si>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</si>
  <si>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</si>
  <si>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</si>
  <si>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</si>
  <si>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</si>
  <si>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</si>
  <si>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</si>
  <si>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</si>
  <si>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</si>
  <si>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</si>
  <si>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</si>
  <si>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</si>
  <si>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</si>
  <si>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</si>
  <si>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</si>
  <si>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</si>
  <si>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</si>
  <si>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</si>
  <si>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</si>
  <si>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</si>
  <si>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</si>
  <si>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</si>
  <si>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</si>
  <si>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</si>
  <si>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</si>
  <si>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</si>
  <si>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</si>
  <si>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</si>
  <si>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</si>
  <si>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</si>
  <si>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</si>
  <si>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</si>
  <si>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</si>
  <si>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</si>
  <si>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</si>
  <si>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</si>
  <si>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</si>
  <si>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</si>
  <si>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</si>
  <si>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</si>
  <si>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</si>
  <si>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</si>
  <si>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</si>
  <si>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</si>
  <si>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</si>
  <si>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</si>
  <si>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</si>
  <si>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</si>
  <si>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</si>
  <si>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</si>
  <si>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</si>
  <si>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</si>
  <si>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</si>
  <si>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</si>
  <si>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</si>
  <si>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</si>
  <si>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</si>
  <si>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</si>
  <si>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</si>
  <si>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</si>
  <si>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</si>
  <si>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</si>
  <si>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</si>
  <si>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</si>
  <si>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</si>
  <si>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</si>
  <si>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</si>
  <si>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</si>
  <si>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</si>
  <si>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</si>
  <si>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</si>
  <si>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</si>
  <si>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</si>
  <si>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</si>
  <si>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</si>
  <si>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</si>
  <si>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</si>
  <si>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</si>
  <si>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</si>
  <si>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</si>
  <si>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</si>
  <si>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</si>
  <si>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</si>
  <si>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</si>
  <si>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</si>
  <si>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</si>
  <si>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</si>
  <si>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</si>
  <si>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</si>
  <si>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</si>
  <si>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</si>
  <si>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</si>
  <si>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</si>
  <si>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</si>
  <si>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</si>
  <si>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</si>
  <si>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</si>
  <si>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</si>
  <si>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</si>
  <si>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</si>
  <si>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</si>
  <si>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</si>
  <si>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</si>
  <si>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</si>
  <si>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</si>
  <si>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</si>
  <si>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</si>
  <si>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</si>
  <si>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</si>
  <si>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</si>
  <si>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</si>
  <si>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</si>
  <si>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</si>
  <si>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</si>
  <si>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</si>
  <si>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</si>
  <si>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</si>
  <si>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</si>
  <si>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</si>
  <si>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</si>
  <si>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</si>
  <si>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</si>
  <si>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</si>
  <si>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</si>
  <si>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</si>
  <si>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</si>
  <si>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</si>
  <si>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</si>
  <si>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</si>
  <si>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</si>
  <si>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</si>
  <si>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</si>
  <si>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</si>
  <si>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</si>
  <si>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</si>
  <si>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</si>
  <si>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</si>
  <si>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</si>
  <si>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</si>
  <si>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</si>
  <si>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</si>
  <si>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</si>
  <si>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</si>
  <si>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</si>
  <si>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</si>
  <si>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</si>
  <si>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</si>
  <si>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</si>
  <si>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</si>
  <si>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</si>
  <si>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</si>
  <si>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</si>
  <si>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</si>
  <si>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</si>
  <si>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</si>
  <si>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</si>
  <si>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</si>
  <si>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</si>
  <si>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</si>
  <si>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</si>
  <si>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</si>
  <si>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</si>
  <si>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</si>
  <si>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</si>
  <si>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</si>
  <si>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</si>
  <si>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</si>
  <si>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</si>
  <si>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</si>
  <si>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</si>
  <si>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</si>
  <si>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</si>
  <si>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</si>
  <si>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</si>
  <si>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</si>
  <si>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</si>
  <si>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</si>
  <si>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</si>
  <si>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</si>
  <si>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</si>
  <si>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</si>
  <si>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</si>
  <si>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</si>
  <si>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</si>
  <si>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</si>
  <si>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</si>
  <si>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</si>
  <si>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</si>
  <si>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</si>
  <si>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</si>
  <si>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</si>
  <si>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</si>
  <si>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</si>
  <si>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</si>
  <si>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</si>
  <si>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</si>
  <si>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</si>
  <si>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</si>
  <si>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</si>
  <si>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</si>
  <si>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</si>
  <si>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</si>
  <si>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</si>
  <si>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</si>
  <si>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</si>
  <si>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</si>
  <si>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</si>
  <si>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</si>
  <si>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</si>
  <si>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</si>
  <si>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</si>
  <si>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</si>
  <si>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</si>
  <si>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</si>
  <si>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</si>
  <si>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</si>
  <si>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</si>
  <si>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</si>
  <si>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</si>
  <si>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</si>
  <si>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</si>
  <si>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</si>
  <si>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</si>
  <si>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</si>
  <si>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</si>
  <si>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</si>
  <si>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</si>
  <si>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</si>
  <si>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</si>
  <si>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</si>
  <si>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</si>
  <si>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</si>
  <si>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</si>
  <si>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</si>
  <si>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</si>
  <si>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</si>
  <si>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</si>
  <si>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</si>
  <si>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</si>
  <si>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</si>
  <si>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</si>
  <si>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</si>
  <si>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</si>
  <si>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</si>
  <si>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</si>
  <si>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</si>
  <si>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</si>
  <si>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</si>
  <si>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</si>
  <si>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</si>
  <si>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</si>
  <si>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</si>
  <si>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</si>
  <si>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</si>
  <si>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</si>
  <si>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</si>
  <si>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</si>
  <si>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</si>
  <si>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</si>
  <si>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</si>
  <si>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</si>
  <si>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</si>
  <si>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</si>
  <si>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</si>
  <si>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</si>
  <si>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</si>
  <si>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</si>
  <si>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</si>
  <si>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</si>
  <si>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</si>
  <si>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</si>
  <si>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</si>
  <si>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</si>
  <si>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</si>
  <si>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</si>
  <si>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</si>
  <si>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</si>
  <si>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</si>
  <si>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</si>
  <si>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</si>
  <si>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</si>
  <si>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</si>
  <si>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</si>
  <si>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</si>
  <si>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</si>
  <si>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</si>
  <si>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</si>
  <si>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</si>
  <si>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</si>
  <si>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</si>
  <si>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</si>
  <si>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</si>
  <si>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</si>
  <si>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</si>
  <si>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</si>
  <si>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</si>
  <si>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</si>
  <si>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</si>
  <si>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</si>
  <si>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</si>
  <si>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</si>
  <si>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</si>
  <si>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</si>
  <si>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</si>
  <si>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</si>
  <si>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</si>
  <si>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</si>
  <si>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</si>
  <si>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</si>
  <si>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</si>
  <si>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</si>
  <si>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</si>
  <si>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</si>
  <si>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</si>
  <si>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</si>
  <si>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</si>
  <si>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</si>
  <si>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</si>
  <si>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</si>
  <si>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</si>
  <si>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</si>
  <si>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</si>
  <si>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</si>
  <si>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</si>
  <si>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</si>
  <si>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</si>
  <si>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</si>
  <si>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</si>
  <si>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</si>
  <si>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</si>
  <si>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</si>
  <si>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</si>
  <si>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</si>
  <si>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</si>
  <si>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</si>
  <si>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</si>
  <si>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</si>
  <si>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</si>
  <si>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</si>
  <si>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</si>
  <si>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</si>
  <si>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</si>
  <si>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</si>
  <si>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</si>
  <si>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</si>
  <si>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</si>
  <si>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</si>
  <si>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</si>
  <si>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</si>
  <si>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</si>
  <si>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</si>
  <si>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</si>
  <si>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</si>
  <si>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</si>
  <si>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</si>
  <si>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</si>
  <si>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</si>
  <si>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</si>
  <si>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</si>
  <si>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</si>
  <si>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</si>
  <si>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</si>
  <si>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</si>
  <si>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</si>
  <si>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</si>
  <si>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</si>
  <si>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</si>
  <si>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</si>
  <si>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</si>
  <si>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</si>
  <si>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</si>
  <si>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</si>
  <si>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</si>
  <si>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</si>
  <si>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</si>
  <si>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</si>
  <si>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</si>
  <si>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</si>
  <si>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</si>
  <si>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</si>
  <si>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</si>
  <si>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</si>
  <si>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</si>
  <si>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</si>
  <si>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</si>
  <si>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</si>
  <si>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</si>
  <si>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</si>
  <si>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</si>
  <si>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</si>
  <si>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</si>
  <si>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</si>
  <si>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</si>
  <si>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</si>
  <si>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</si>
  <si>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</si>
  <si>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</si>
  <si>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</si>
  <si>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</si>
  <si>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</si>
  <si>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</si>
  <si>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</si>
  <si>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</si>
  <si>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</si>
  <si>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</si>
  <si>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</si>
  <si>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</si>
  <si>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</si>
  <si>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</si>
  <si>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</si>
  <si>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</si>
  <si>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</si>
  <si>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</si>
  <si>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</si>
  <si>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</si>
  <si>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</si>
  <si>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</si>
  <si>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</si>
  <si>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</si>
  <si>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</si>
  <si>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</si>
  <si>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</si>
  <si>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</si>
  <si>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</si>
  <si>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</si>
  <si>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</si>
  <si>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</si>
  <si>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</si>
  <si>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</si>
  <si>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</si>
  <si>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</si>
  <si>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</si>
  <si>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</si>
  <si>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</si>
  <si>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</si>
  <si>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</si>
  <si>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</si>
  <si>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</si>
  <si>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</si>
  <si>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</si>
  <si>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</si>
  <si>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</si>
  <si>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</si>
  <si>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</si>
  <si>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</si>
  <si>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</si>
  <si>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</si>
  <si>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</si>
  <si>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</si>
  <si>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</si>
  <si>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</si>
  <si>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</si>
  <si>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</si>
  <si>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</si>
  <si>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</si>
  <si>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</si>
  <si>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</si>
  <si>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</si>
  <si>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</si>
  <si>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</si>
  <si>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</si>
  <si>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</si>
  <si>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</si>
  <si>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</si>
  <si>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</si>
  <si>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</si>
  <si>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</si>
  <si>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</si>
  <si>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</si>
  <si>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</si>
  <si>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</si>
  <si>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</si>
  <si>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</si>
  <si>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</si>
  <si>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</si>
  <si>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</si>
  <si>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</si>
  <si>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</si>
  <si>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</si>
  <si>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</si>
  <si>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</si>
  <si>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</si>
  <si>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</si>
  <si>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</si>
  <si>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</si>
  <si>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</si>
  <si>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</si>
  <si>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</si>
  <si>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</si>
  <si>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</si>
  <si>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</si>
  <si>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</si>
  <si>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</si>
  <si>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</si>
  <si>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</si>
  <si>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</si>
  <si>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</si>
  <si>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</si>
  <si>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</si>
  <si>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</si>
  <si>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</si>
  <si>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</si>
  <si>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</si>
  <si>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</si>
  <si>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</si>
  <si>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</si>
  <si>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</si>
  <si>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</si>
  <si>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</si>
  <si>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</si>
  <si>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</si>
  <si>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</si>
  <si>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</si>
  <si>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</si>
  <si>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</si>
  <si>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</si>
  <si>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</si>
  <si>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</si>
  <si>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</si>
  <si>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</si>
  <si>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</si>
  <si>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</si>
  <si>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</si>
  <si>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</si>
  <si>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</si>
  <si>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</si>
  <si>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</si>
  <si>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</si>
  <si>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</si>
  <si>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</si>
  <si>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</si>
  <si>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</si>
  <si>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</si>
  <si>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</si>
  <si>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</si>
  <si>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</si>
  <si>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</si>
  <si>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</si>
  <si>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</si>
  <si>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</si>
  <si>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</si>
  <si>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</si>
  <si>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</si>
  <si>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</si>
  <si>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</si>
  <si>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</si>
  <si>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</si>
  <si>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</si>
  <si>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</si>
  <si>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</si>
  <si>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</si>
  <si>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</si>
  <si>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</si>
  <si>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</si>
  <si>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</si>
  <si>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</si>
  <si>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</si>
  <si>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</si>
  <si>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</si>
  <si>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</si>
  <si>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</si>
  <si>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</si>
  <si>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</si>
  <si>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</si>
  <si>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</si>
  <si>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</si>
  <si>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</si>
  <si>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</si>
  <si>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</si>
  <si>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</si>
  <si>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</si>
  <si>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</si>
  <si>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</si>
  <si>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</si>
  <si>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</si>
  <si>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</si>
  <si>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</si>
  <si>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</si>
  <si>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</si>
  <si>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</si>
  <si>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</si>
  <si>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</si>
  <si>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</si>
  <si>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</si>
  <si>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</si>
  <si>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</si>
  <si>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</si>
  <si>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</si>
  <si>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</si>
  <si>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</si>
  <si>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</si>
  <si>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</si>
  <si>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</si>
  <si>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</si>
  <si>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</si>
  <si>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</si>
  <si>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</si>
  <si>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</si>
  <si>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</si>
  <si>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</si>
  <si>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</si>
  <si>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</si>
  <si>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</si>
  <si>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</si>
  <si>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</si>
  <si>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</si>
  <si>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</si>
  <si>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</si>
  <si>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</si>
  <si>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</si>
  <si>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</si>
  <si>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</si>
  <si>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</si>
  <si>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</si>
  <si>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</si>
  <si>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</si>
  <si>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</si>
  <si>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</si>
  <si>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</si>
  <si>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</si>
  <si>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</si>
  <si>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</si>
  <si>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</si>
  <si>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</si>
  <si>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</si>
  <si>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</si>
  <si>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</si>
  <si>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</si>
  <si>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</si>
  <si>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</si>
  <si>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</si>
  <si>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</si>
  <si>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</si>
  <si>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</si>
  <si>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</si>
  <si>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</si>
  <si>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</si>
  <si>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</si>
  <si>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</si>
  <si>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</si>
  <si>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</si>
  <si>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</si>
  <si>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</si>
  <si>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</si>
  <si>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</si>
  <si>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</si>
  <si>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</si>
  <si>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</si>
  <si>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</si>
  <si>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</si>
  <si>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</si>
  <si>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</si>
  <si>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</si>
  <si>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</si>
  <si>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</si>
  <si>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</si>
  <si>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</si>
  <si>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</si>
  <si>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</si>
  <si>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</si>
  <si>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</si>
  <si>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</si>
  <si>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</si>
  <si>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</si>
  <si>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</si>
  <si>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</si>
  <si>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</si>
  <si>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</si>
  <si>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</si>
  <si>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</si>
  <si>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</si>
  <si>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</si>
  <si>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</si>
  <si>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</si>
  <si>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</si>
  <si>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</si>
  <si>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</si>
  <si>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</si>
  <si>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</si>
  <si>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</si>
  <si>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</si>
  <si>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</si>
  <si>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</si>
  <si>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</si>
  <si>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</si>
  <si>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</si>
  <si>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</si>
  <si>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</si>
  <si>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</si>
  <si>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</si>
  <si>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</si>
  <si>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</si>
  <si>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</si>
  <si>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</si>
  <si>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</si>
  <si>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</si>
  <si>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</si>
  <si>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</si>
  <si>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</si>
  <si>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</si>
  <si>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</si>
  <si>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</si>
  <si>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</si>
  <si>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</si>
  <si>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</si>
  <si>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</si>
  <si>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</si>
  <si>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</si>
  <si>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</si>
  <si>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</si>
  <si>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</si>
  <si>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</si>
  <si>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</si>
  <si>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</si>
  <si>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</si>
  <si>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</si>
  <si>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</si>
  <si>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</si>
  <si>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</si>
  <si>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</si>
  <si>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</si>
  <si>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</si>
  <si>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</si>
  <si>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</si>
  <si>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</si>
  <si>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</si>
  <si>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</si>
  <si>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</si>
  <si>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</si>
  <si>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</si>
  <si>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</si>
  <si>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</si>
  <si>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</si>
  <si>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</si>
  <si>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</si>
  <si>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</si>
  <si>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</si>
  <si>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</si>
  <si>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</si>
  <si>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</si>
  <si>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</si>
  <si>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</si>
  <si>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</si>
  <si>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</si>
  <si>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</si>
  <si>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</si>
  <si>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</si>
  <si>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</si>
  <si>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</si>
  <si>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</si>
  <si>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</si>
  <si>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</si>
  <si>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</si>
  <si>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</si>
  <si>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</si>
  <si>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</si>
  <si>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</si>
  <si>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</si>
  <si>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</si>
  <si>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</si>
  <si>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</si>
  <si>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</si>
  <si>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</si>
  <si>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</si>
  <si>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</si>
  <si>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</si>
  <si>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</si>
  <si>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</si>
  <si>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</si>
  <si>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</si>
  <si>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</si>
  <si>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</si>
  <si>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</si>
  <si>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</si>
  <si>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</si>
  <si>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</si>
  <si>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</si>
  <si>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</si>
  <si>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</si>
  <si>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</si>
  <si>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</si>
  <si>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</si>
  <si>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</si>
  <si>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</si>
  <si>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</si>
  <si>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</si>
  <si>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</si>
  <si>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</si>
  <si>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</si>
  <si>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</si>
  <si>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</si>
  <si>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</si>
  <si>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</si>
  <si>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</si>
  <si>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</si>
  <si>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</si>
  <si>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</si>
  <si>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</si>
  <si>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</si>
  <si>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</si>
  <si>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</si>
  <si>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</si>
  <si>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</si>
  <si>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</si>
  <si>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</si>
  <si>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</si>
  <si>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</si>
  <si>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</si>
  <si>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</si>
  <si>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</si>
  <si>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</si>
  <si>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</si>
  <si>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</si>
  <si>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</si>
  <si>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</si>
  <si>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</si>
  <si>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</si>
  <si>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</si>
  <si>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</si>
  <si>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</si>
  <si>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</si>
  <si>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</si>
  <si>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</si>
  <si>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</si>
  <si>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</si>
  <si>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</si>
  <si>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</si>
  <si>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</si>
  <si>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</si>
  <si>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</si>
  <si>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</si>
  <si>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</si>
  <si>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</si>
  <si>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</si>
  <si>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</si>
  <si>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</si>
  <si>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</si>
  <si>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</si>
  <si>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</si>
  <si>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</si>
  <si>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</si>
  <si>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</si>
  <si>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</si>
  <si>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</si>
  <si>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</si>
  <si>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</si>
  <si>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</si>
  <si>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</si>
  <si>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</si>
  <si>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</si>
  <si>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</si>
  <si>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</si>
  <si>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</si>
  <si>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</si>
  <si>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</si>
  <si>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</si>
  <si>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</si>
  <si>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</si>
  <si>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</si>
  <si>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</si>
  <si>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</si>
  <si>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</si>
  <si>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</si>
  <si>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</si>
  <si>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</si>
  <si>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</si>
  <si>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</si>
  <si>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</si>
  <si>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</si>
  <si>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</si>
  <si>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</si>
  <si>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</si>
  <si>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</si>
  <si>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</si>
  <si>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</si>
  <si>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</si>
  <si>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</si>
  <si>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</si>
  <si>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</si>
  <si>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</si>
  <si>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</si>
  <si>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</si>
  <si>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</si>
  <si>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</si>
  <si>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</si>
  <si>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</si>
  <si>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</si>
  <si>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</si>
  <si>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</si>
  <si>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</si>
  <si>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</si>
  <si>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</si>
  <si>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</si>
  <si>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</si>
  <si>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</si>
  <si>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</si>
  <si>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</si>
  <si>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</si>
  <si>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</si>
  <si>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</si>
  <si>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</si>
  <si>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</si>
  <si>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</si>
  <si>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</si>
  <si>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</si>
  <si>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</si>
  <si>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</si>
  <si>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</si>
  <si>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</si>
  <si>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</si>
  <si>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</si>
  <si>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</si>
  <si>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</si>
  <si>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</si>
  <si>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</si>
  <si>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</si>
  <si>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</si>
  <si>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</si>
  <si>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</si>
  <si>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</si>
  <si>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</si>
  <si>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</si>
  <si>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</si>
  <si>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</si>
  <si>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</si>
  <si>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</si>
  <si>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</si>
  <si>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</si>
  <si>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</si>
  <si>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</si>
  <si>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</si>
  <si>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</si>
  <si>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</si>
  <si>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</si>
  <si>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</si>
  <si>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</si>
  <si>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</si>
  <si>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</si>
  <si>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</si>
  <si>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</si>
  <si>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</si>
  <si>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</si>
  <si>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</si>
  <si>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</si>
  <si>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</si>
  <si>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</si>
  <si>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</si>
  <si>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</si>
  <si>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</si>
  <si>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</si>
  <si>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</si>
  <si>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</si>
  <si>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</si>
  <si>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</si>
  <si>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</si>
  <si>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</si>
  <si>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</si>
  <si>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</si>
  <si>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</si>
  <si>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</si>
  <si>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</si>
  <si>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</si>
  <si>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</si>
  <si>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</si>
  <si>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</si>
  <si>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</si>
  <si>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</si>
  <si>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</si>
  <si>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</si>
  <si>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</si>
  <si>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</si>
  <si>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</si>
  <si>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</si>
  <si>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</si>
  <si>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</si>
  <si>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</si>
  <si>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</si>
  <si>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</si>
  <si>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</si>
  <si>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</si>
  <si>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</si>
  <si>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</si>
  <si>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</si>
  <si>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</si>
  <si>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</si>
  <si>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</si>
  <si>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</si>
  <si>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</si>
  <si>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</si>
  <si>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</si>
  <si>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</si>
  <si>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</si>
  <si>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</si>
  <si>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</si>
  <si>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</si>
  <si>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</si>
  <si>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</si>
  <si>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</si>
  <si>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</si>
  <si>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</si>
  <si>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</si>
  <si>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</si>
  <si>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</si>
  <si>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</si>
  <si>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</si>
  <si>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</si>
  <si>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</si>
  <si>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</si>
  <si>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</si>
  <si>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</si>
  <si>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</si>
  <si>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</si>
  <si>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</si>
  <si>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</si>
  <si>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</si>
  <si>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</si>
  <si>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</si>
  <si>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</si>
  <si>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</si>
  <si>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</si>
  <si>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</si>
  <si>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</si>
  <si>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</si>
  <si>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</si>
  <si>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</si>
  <si>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</si>
  <si>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</si>
  <si>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</si>
  <si>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</si>
  <si>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</si>
  <si>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</si>
  <si>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</si>
  <si>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</si>
  <si>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</si>
  <si>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</si>
  <si>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</si>
  <si>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</si>
  <si>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</si>
  <si>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</si>
  <si>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</si>
  <si>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</si>
  <si>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</si>
  <si>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</si>
  <si>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</si>
  <si>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</si>
  <si>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</si>
  <si>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</si>
  <si>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</si>
  <si>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</si>
  <si>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</si>
  <si>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</si>
  <si>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</si>
  <si>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</si>
  <si>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</si>
  <si>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</si>
  <si>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</si>
  <si>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</si>
  <si>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</si>
  <si>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</si>
  <si>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</si>
  <si>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</si>
  <si>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</si>
  <si>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</si>
  <si>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</si>
  <si>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</si>
  <si>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</si>
  <si>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</si>
  <si>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</si>
  <si>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</si>
  <si>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</si>
  <si>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</si>
  <si>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</si>
  <si>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</si>
  <si>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</si>
  <si>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</si>
  <si>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</si>
  <si>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</si>
  <si>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</si>
  <si>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</si>
  <si>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</si>
  <si>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</si>
  <si>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</si>
  <si>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</si>
  <si>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</si>
  <si>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</si>
  <si>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</si>
  <si>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</si>
  <si>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</si>
  <si>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</si>
  <si>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</si>
  <si>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</si>
  <si>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</si>
  <si>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</si>
  <si>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</si>
  <si>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</si>
  <si>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</si>
  <si>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</si>
  <si>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</si>
  <si>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</si>
  <si>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</si>
  <si>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</si>
  <si>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</si>
  <si>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</si>
  <si>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</si>
  <si>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</si>
  <si>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</si>
  <si>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</si>
  <si>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</si>
  <si>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</si>
  <si>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</si>
  <si>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</si>
  <si>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</si>
  <si>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</si>
  <si>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</si>
  <si>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</si>
  <si>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</si>
  <si>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</si>
  <si>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</si>
  <si>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</si>
  <si>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</si>
  <si>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</si>
  <si>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</si>
  <si>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</si>
  <si>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</si>
  <si>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</si>
  <si>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</si>
  <si>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</si>
  <si>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</si>
  <si>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</si>
  <si>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</si>
  <si>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</si>
  <si>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</si>
  <si>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</si>
  <si>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</si>
  <si>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</si>
  <si>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</si>
  <si>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</si>
  <si>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</si>
  <si>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</si>
  <si>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</si>
  <si>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</si>
  <si>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</si>
  <si>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</si>
  <si>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</si>
  <si>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</si>
  <si>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</si>
  <si>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</si>
  <si>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</si>
  <si>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</si>
  <si>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</si>
  <si>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</si>
  <si>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</si>
  <si>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</si>
  <si>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</si>
  <si>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</si>
  <si>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</si>
  <si>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</si>
  <si>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</si>
  <si>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</si>
  <si>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</si>
  <si>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</si>
  <si>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</si>
  <si>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</si>
  <si>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</si>
  <si>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</si>
  <si>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</si>
  <si>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</si>
  <si>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</si>
  <si>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</si>
  <si>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</si>
  <si>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</si>
  <si>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</si>
  <si>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</si>
  <si>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</si>
  <si>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</si>
  <si>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</si>
  <si>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</si>
  <si>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</si>
  <si>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</si>
  <si>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</si>
  <si>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</si>
  <si>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</si>
  <si>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</si>
  <si>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</si>
  <si>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</si>
  <si>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</si>
  <si>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</si>
  <si>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</si>
  <si>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</si>
  <si>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</si>
  <si>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</si>
  <si>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</si>
  <si>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</si>
  <si>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</si>
  <si>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</si>
  <si>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</si>
  <si>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</si>
  <si>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</si>
  <si>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</si>
  <si>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</si>
  <si>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</si>
  <si>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</si>
  <si>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</si>
  <si>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</si>
  <si>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</si>
  <si>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</si>
  <si>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</si>
  <si>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</si>
  <si>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</si>
  <si>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</si>
  <si>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</si>
  <si>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</si>
  <si>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</si>
  <si>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</si>
  <si>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</si>
  <si>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</si>
  <si>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</si>
  <si>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</si>
  <si>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</si>
  <si>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</si>
  <si>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</si>
  <si>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</si>
  <si>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</si>
  <si>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</si>
  <si>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</si>
  <si>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</si>
  <si>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</si>
  <si>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</si>
  <si>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</si>
  <si>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</si>
  <si>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</si>
  <si>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</si>
  <si>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</si>
  <si>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</si>
  <si>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</si>
  <si>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</si>
  <si>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</si>
  <si>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</si>
  <si>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</si>
  <si>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</si>
  <si>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</si>
  <si>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</si>
  <si>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</si>
  <si>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</si>
  <si>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</si>
  <si>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</si>
  <si>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</si>
  <si>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</si>
  <si>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</si>
  <si>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</si>
  <si>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</si>
  <si>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</si>
  <si>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</si>
  <si>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</si>
  <si>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</si>
  <si>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</si>
  <si>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</si>
  <si>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</si>
  <si>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</si>
  <si>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</si>
  <si>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</si>
  <si>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</si>
  <si>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</si>
  <si>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</si>
  <si>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</si>
  <si>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</si>
  <si>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</si>
  <si>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</si>
  <si>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</si>
  <si>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</si>
  <si>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</si>
  <si>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</si>
  <si>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</si>
  <si>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</si>
  <si>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</si>
  <si>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</si>
  <si>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</si>
  <si>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</si>
  <si>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</si>
  <si>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</si>
  <si>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</si>
  <si>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</si>
  <si>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</si>
  <si>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</si>
  <si>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</si>
  <si>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</si>
  <si>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</si>
  <si>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</si>
  <si>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</si>
  <si>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</si>
  <si>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</si>
  <si>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</si>
  <si>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</si>
  <si>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</si>
  <si>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</si>
  <si>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</si>
  <si>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</si>
  <si>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</si>
  <si>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</si>
  <si>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</si>
  <si>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</si>
  <si>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</si>
  <si>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</si>
  <si>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</si>
  <si>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</si>
  <si>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</si>
  <si>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</si>
  <si>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</si>
  <si>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</si>
  <si>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</si>
  <si>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</si>
  <si>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</si>
  <si>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</si>
  <si>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</si>
  <si>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</si>
  <si>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</si>
  <si>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</si>
  <si>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</si>
  <si>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</si>
  <si>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</si>
  <si>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</si>
  <si>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</si>
  <si>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</si>
  <si>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</si>
  <si>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</si>
  <si>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</si>
  <si>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</si>
  <si>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</si>
  <si>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</si>
  <si>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</si>
  <si>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</si>
  <si>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</si>
  <si>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</si>
  <si>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</si>
  <si>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</si>
  <si>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</si>
  <si>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</si>
  <si>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</si>
  <si>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</si>
  <si>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</si>
  <si>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</si>
  <si>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</si>
  <si>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</si>
  <si>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</si>
  <si>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</si>
  <si>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</si>
  <si>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</si>
  <si>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</si>
  <si>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</si>
  <si>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</si>
  <si>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</si>
  <si>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</si>
  <si>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</si>
  <si>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</si>
  <si>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</si>
  <si>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</si>
  <si>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</si>
  <si>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</si>
  <si>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</si>
  <si>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</si>
  <si>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</si>
  <si>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</si>
  <si>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</si>
  <si>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</si>
  <si>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</si>
  <si>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</si>
  <si>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</si>
  <si>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</si>
  <si>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</si>
  <si>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</si>
  <si>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</si>
  <si>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</si>
  <si>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</si>
  <si>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</si>
  <si>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</si>
  <si>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</si>
  <si>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</si>
  <si>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</si>
  <si>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</si>
  <si>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</si>
  <si>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</si>
  <si>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</si>
  <si>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</si>
  <si>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</si>
  <si>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</si>
  <si>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</si>
  <si>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</si>
  <si>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</si>
  <si>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</si>
  <si>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</si>
  <si>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</si>
  <si>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</si>
  <si>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</si>
  <si>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</si>
  <si>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</si>
  <si>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</si>
  <si>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</si>
  <si>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</si>
  <si>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</si>
  <si>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</si>
  <si>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</si>
  <si>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</si>
  <si>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</si>
  <si>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</si>
  <si>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</si>
  <si>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</si>
  <si>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</si>
  <si>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</si>
  <si>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</si>
  <si>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</si>
  <si>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</si>
  <si>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</si>
  <si>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</si>
  <si>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</si>
  <si>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</si>
  <si>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</si>
  <si>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</si>
  <si>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</si>
  <si>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</si>
  <si>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</si>
  <si>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</si>
  <si>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</si>
  <si>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</si>
  <si>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</si>
  <si>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</si>
  <si>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</si>
  <si>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</si>
  <si>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</si>
  <si>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</si>
  <si>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</si>
  <si>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</si>
  <si>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</si>
  <si>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</si>
  <si>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</si>
  <si>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</si>
  <si>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</si>
  <si>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</si>
  <si>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</si>
  <si>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</si>
  <si>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</si>
  <si>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</si>
  <si>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</si>
  <si>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</si>
  <si>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</si>
  <si>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</si>
  <si>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</si>
  <si>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</si>
  <si>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</si>
  <si>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</si>
  <si>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</si>
  <si>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</si>
  <si>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</si>
  <si>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</si>
  <si>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</si>
  <si>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</si>
  <si>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</si>
  <si>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</si>
  <si>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</si>
  <si>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</si>
  <si>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</si>
  <si>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</si>
  <si>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</si>
  <si>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</si>
  <si>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</si>
  <si>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</si>
  <si>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</si>
  <si>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</si>
  <si>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</si>
  <si>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</si>
  <si>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</si>
  <si>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</si>
  <si>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</si>
  <si>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</si>
  <si>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</si>
  <si>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</si>
  <si>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</si>
  <si>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</si>
  <si>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</si>
  <si>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</si>
  <si>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</si>
  <si>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</si>
  <si>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</si>
  <si>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</si>
  <si>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</si>
  <si>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</si>
  <si>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</si>
  <si>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</si>
  <si>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</si>
  <si>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</si>
  <si>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</si>
  <si>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</si>
  <si>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</si>
  <si>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</si>
  <si>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</si>
  <si>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</si>
  <si>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</si>
  <si>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</si>
  <si>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</si>
  <si>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</si>
  <si>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</si>
  <si>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</si>
  <si>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</si>
  <si>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</si>
  <si>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</si>
  <si>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</si>
  <si>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</si>
  <si>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</si>
  <si>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</si>
  <si>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</si>
  <si>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</si>
  <si>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</si>
  <si>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</si>
  <si>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</si>
  <si>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</si>
  <si>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</si>
  <si>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</si>
  <si>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</si>
  <si>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</si>
  <si>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</si>
  <si>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</si>
  <si>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</si>
  <si>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</si>
  <si>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</si>
  <si>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</si>
  <si>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</si>
  <si>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</si>
  <si>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</si>
  <si>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</si>
  <si>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</si>
  <si>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</si>
  <si>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</si>
  <si>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</si>
  <si>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</si>
  <si>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</si>
  <si>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</si>
  <si>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</si>
  <si>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</si>
  <si>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</si>
  <si>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</si>
  <si>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</si>
  <si>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</si>
  <si>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</si>
  <si>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</si>
  <si>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</si>
  <si>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</si>
  <si>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</si>
  <si>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</si>
  <si>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</si>
  <si>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</si>
  <si>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</si>
  <si>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</si>
  <si>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</si>
  <si>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</si>
  <si>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</si>
  <si>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</si>
  <si>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</si>
  <si>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</si>
  <si>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</si>
  <si>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</si>
  <si>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</si>
  <si>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</si>
  <si>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</si>
  <si>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</si>
  <si>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</si>
  <si>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</si>
  <si>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</si>
  <si>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</si>
  <si>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</si>
  <si>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</si>
  <si>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</si>
  <si>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</si>
  <si>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</si>
  <si>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</si>
  <si>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</si>
  <si>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</si>
  <si>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</si>
  <si>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</si>
  <si>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</si>
  <si>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</si>
  <si>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</si>
  <si>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</si>
  <si>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</si>
  <si>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</si>
  <si>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</si>
  <si>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</si>
  <si>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</si>
  <si>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</si>
  <si>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</si>
  <si>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</si>
  <si>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</si>
  <si>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</si>
  <si>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</si>
  <si>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</si>
  <si>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</si>
  <si>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</si>
  <si>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</si>
  <si>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</si>
  <si>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</si>
  <si>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</si>
  <si>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</si>
  <si>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</si>
  <si>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</si>
  <si>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</si>
  <si>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</si>
  <si>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</si>
  <si>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</si>
  <si>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</si>
  <si>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</si>
  <si>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</si>
  <si>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</si>
  <si>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</si>
  <si>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</si>
  <si>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</si>
  <si>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</si>
  <si>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</si>
  <si>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</si>
  <si>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</si>
  <si>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</si>
  <si>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</si>
  <si>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</si>
  <si>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</si>
  <si>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</si>
  <si>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</si>
  <si>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</si>
  <si>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</si>
  <si>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</si>
  <si>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</si>
  <si>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</si>
  <si>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</si>
  <si>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</si>
  <si>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</si>
  <si>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</si>
  <si>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</si>
  <si>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</si>
  <si>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</si>
  <si>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</si>
  <si>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</si>
  <si>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</si>
  <si>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</si>
  <si>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</si>
  <si>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</si>
  <si>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</si>
  <si>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</si>
  <si>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</si>
  <si>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</si>
  <si>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</si>
  <si>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</si>
  <si>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</si>
  <si>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</si>
  <si>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</si>
  <si>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</si>
  <si>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</si>
  <si>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</si>
  <si>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</si>
  <si>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</si>
  <si>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</si>
  <si>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</si>
  <si>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</si>
  <si>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</si>
  <si>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</si>
  <si>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</si>
  <si>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</si>
  <si>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</si>
  <si>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</si>
  <si>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</si>
  <si>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</si>
  <si>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</si>
  <si>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</si>
  <si>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</si>
  <si>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</si>
  <si>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</si>
  <si>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</si>
  <si>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</si>
  <si>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</si>
  <si>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</si>
  <si>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</si>
  <si>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</si>
  <si>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</si>
  <si>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</si>
  <si>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</si>
  <si>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</si>
  <si>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</si>
  <si>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</si>
  <si>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</si>
  <si>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</si>
  <si>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</si>
  <si>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</si>
  <si>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</si>
  <si>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</si>
  <si>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</si>
  <si>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</si>
  <si>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</si>
  <si>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</si>
  <si>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</si>
  <si>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</si>
  <si>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</si>
  <si>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</si>
  <si>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</si>
  <si>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</si>
  <si>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</si>
  <si>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</si>
  <si>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</si>
  <si>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</si>
  <si>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</si>
  <si>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</si>
  <si>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</si>
  <si>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</si>
  <si>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</si>
  <si>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</si>
  <si>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</si>
  <si>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</si>
  <si>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</si>
  <si>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</si>
  <si>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</si>
  <si>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</si>
  <si>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</si>
  <si>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</si>
  <si>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</si>
  <si>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</si>
  <si>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</si>
  <si>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</si>
  <si>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</si>
  <si>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</si>
  <si>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</si>
  <si>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</si>
  <si>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</si>
  <si>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</si>
  <si>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</si>
  <si>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</si>
  <si>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</si>
  <si>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</si>
  <si>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</si>
  <si>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</si>
  <si>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</si>
  <si>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</si>
  <si>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</si>
  <si>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</si>
  <si>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</si>
  <si>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</si>
  <si>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</si>
  <si>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</si>
  <si>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</si>
  <si>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</si>
  <si>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</si>
  <si>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</si>
  <si>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</si>
  <si>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</si>
  <si>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</si>
  <si>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</si>
  <si>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</si>
  <si>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</si>
  <si>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</si>
  <si>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</si>
  <si>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</si>
  <si>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</si>
  <si>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</si>
  <si>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</si>
  <si>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</si>
  <si>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</si>
  <si>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</si>
  <si>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</si>
  <si>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</si>
  <si>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</si>
  <si>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</si>
  <si>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</si>
  <si>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</si>
  <si>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</si>
  <si>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</si>
  <si>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</si>
  <si>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</si>
  <si>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</si>
  <si>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</si>
  <si>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</si>
  <si>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</si>
  <si>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</si>
  <si>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</si>
  <si>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</si>
  <si>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</si>
  <si>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</si>
  <si>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</si>
  <si>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</si>
  <si>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</si>
  <si>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</si>
  <si>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</si>
  <si>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</si>
  <si>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</si>
  <si>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</si>
  <si>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</si>
  <si>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</si>
  <si>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</si>
  <si>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</si>
  <si>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</si>
  <si>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</si>
  <si>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</si>
  <si>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</si>
  <si>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</si>
  <si>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</si>
  <si>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</si>
  <si>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</si>
  <si>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</si>
  <si>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</si>
  <si>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</si>
  <si>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</si>
  <si>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</si>
  <si>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</si>
  <si>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</si>
  <si>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</si>
  <si>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</si>
  <si>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</si>
  <si>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</si>
  <si>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</si>
  <si>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</si>
  <si>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</si>
  <si>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</si>
  <si>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</si>
  <si>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</si>
  <si>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</si>
  <si>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</si>
  <si>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</si>
  <si>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</si>
  <si>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</si>
  <si>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</si>
  <si>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</si>
  <si>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</si>
  <si>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</si>
  <si>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</si>
  <si>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</si>
  <si>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</si>
  <si>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</si>
  <si>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</si>
  <si>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</si>
  <si>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</si>
  <si>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</si>
  <si>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</si>
  <si>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</si>
  <si>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</si>
  <si>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</si>
  <si>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</si>
  <si>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</si>
  <si>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</si>
  <si>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</si>
  <si>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</si>
  <si>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</si>
  <si>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</si>
  <si>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</si>
  <si>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</si>
  <si>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</si>
  <si>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</si>
  <si>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</si>
  <si>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</si>
  <si>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</si>
  <si>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</si>
  <si>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</si>
  <si>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</si>
  <si>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</si>
  <si>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</si>
  <si>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</si>
  <si>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</si>
  <si>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</si>
  <si>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</si>
  <si>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</si>
  <si>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</si>
  <si>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</si>
  <si>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</si>
  <si>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</si>
  <si>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</si>
  <si>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</si>
  <si>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</si>
  <si>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</si>
  <si>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</si>
  <si>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</si>
  <si>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</si>
  <si>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</si>
  <si>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</si>
  <si>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</si>
  <si>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</si>
  <si>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</si>
  <si>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</si>
  <si>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</si>
  <si>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</si>
  <si>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</si>
  <si>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</si>
  <si>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</si>
  <si>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</si>
  <si>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</si>
  <si>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</si>
  <si>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</si>
  <si>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</si>
  <si>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</si>
  <si>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</si>
  <si>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</si>
  <si>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</si>
  <si>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</si>
  <si>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</si>
  <si>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</si>
  <si>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</si>
  <si>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</si>
  <si>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</si>
  <si>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</si>
  <si>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</si>
  <si>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</si>
  <si>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</si>
  <si>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</si>
  <si>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</si>
  <si>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</si>
  <si>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</si>
  <si>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</si>
  <si>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</si>
  <si>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</si>
  <si>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</si>
  <si>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</si>
  <si>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</si>
  <si>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</si>
  <si>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</si>
  <si>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</si>
  <si>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</si>
  <si>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</si>
  <si>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</si>
  <si>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</si>
  <si>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</si>
  <si>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</si>
  <si>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</si>
  <si>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</si>
  <si>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</si>
  <si>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</si>
  <si>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</si>
  <si>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</si>
  <si>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</si>
  <si>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</si>
  <si>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</si>
  <si>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</si>
  <si>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</si>
  <si>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</si>
  <si>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</si>
  <si>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</si>
  <si>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</si>
  <si>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</si>
  <si>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</si>
  <si>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</si>
  <si>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</si>
  <si>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</si>
  <si>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</si>
  <si>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</si>
  <si>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</si>
  <si>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</si>
  <si>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</si>
  <si>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</si>
  <si>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</si>
  <si>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</si>
  <si>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</si>
  <si>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</si>
  <si>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</si>
  <si>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</si>
  <si>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</si>
  <si>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</si>
  <si>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</si>
  <si>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</si>
  <si>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</si>
  <si>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</si>
  <si>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</si>
  <si>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</si>
  <si>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</si>
  <si>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</si>
  <si>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</si>
  <si>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</si>
  <si>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</si>
  <si>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</si>
  <si>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</si>
  <si>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</si>
  <si>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</si>
  <si>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</si>
  <si>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</si>
  <si>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</si>
  <si>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</si>
  <si>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</si>
  <si>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</si>
  <si>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</si>
  <si>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</si>
  <si>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</si>
  <si>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</si>
  <si>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</si>
  <si>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</si>
  <si>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</si>
  <si>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</si>
  <si>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</si>
  <si>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</si>
  <si>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</si>
  <si>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</si>
  <si>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</si>
  <si>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</si>
  <si>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</si>
  <si>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</si>
  <si>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</si>
  <si>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</si>
  <si>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</si>
  <si>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</si>
  <si>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</si>
  <si>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</si>
  <si>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</si>
  <si>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</si>
  <si>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</si>
  <si>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</si>
  <si>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</si>
  <si>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</si>
  <si>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</si>
  <si>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</si>
  <si>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</si>
  <si>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</si>
  <si>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</si>
  <si>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</si>
  <si>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</si>
  <si>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</si>
  <si>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</si>
  <si>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</si>
  <si>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</si>
  <si>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</si>
  <si>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</si>
  <si>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</si>
  <si>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</si>
  <si>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</si>
  <si>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</si>
  <si>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</si>
  <si>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</si>
  <si>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</si>
  <si>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</si>
  <si>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</si>
  <si>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</si>
  <si>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</si>
  <si>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</si>
  <si>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</si>
  <si>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</si>
  <si>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</si>
  <si>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</si>
  <si>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</si>
  <si>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</si>
  <si>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</si>
  <si>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</si>
  <si>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</si>
  <si>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</si>
  <si>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</si>
  <si>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</si>
  <si>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</si>
  <si>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</si>
  <si>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</si>
  <si>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</si>
  <si>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</si>
  <si>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</si>
  <si>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</si>
  <si>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</si>
  <si>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</si>
  <si>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</si>
  <si>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</si>
  <si>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</si>
  <si>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</si>
  <si>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</si>
  <si>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</si>
  <si>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</si>
  <si>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</si>
  <si>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</si>
  <si>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</si>
  <si>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</si>
  <si>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</si>
  <si>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</si>
  <si>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</si>
  <si>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</si>
  <si>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</si>
  <si>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</si>
  <si>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</si>
  <si>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</si>
  <si>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</si>
  <si>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</si>
  <si>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</si>
  <si>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</si>
  <si>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</si>
  <si>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</si>
  <si>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</si>
  <si>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</si>
  <si>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</si>
  <si>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</si>
  <si>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</si>
  <si>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</si>
  <si>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</si>
  <si>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</si>
  <si>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</si>
  <si>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</si>
  <si>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</si>
  <si>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</si>
  <si>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</si>
  <si>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</si>
  <si>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</si>
  <si>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</si>
  <si>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</si>
  <si>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</si>
  <si>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</si>
  <si>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</si>
  <si>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</si>
  <si>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</si>
  <si>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</si>
  <si>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</si>
  <si>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</si>
  <si>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</si>
  <si>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</si>
  <si>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</si>
  <si>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</si>
  <si>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</si>
  <si>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</si>
  <si>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</si>
  <si>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</si>
  <si>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</si>
  <si>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</si>
  <si>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</si>
  <si>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</si>
  <si>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</si>
  <si>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</si>
  <si>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</si>
  <si>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</si>
  <si>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</si>
  <si>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</si>
  <si>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</si>
  <si>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</si>
  <si>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</si>
  <si>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</si>
  <si>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</si>
  <si>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</si>
  <si>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</si>
  <si>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</si>
  <si>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</si>
  <si>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</si>
  <si>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</si>
  <si>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</si>
  <si>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</si>
  <si>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</si>
  <si>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</si>
  <si>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</si>
  <si>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</si>
  <si>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</si>
  <si>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</si>
  <si>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</si>
  <si>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</si>
  <si>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</si>
  <si>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</si>
  <si>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</si>
  <si>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</si>
  <si>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</si>
  <si>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</si>
  <si>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</si>
  <si>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</si>
  <si>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</si>
  <si>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</si>
  <si>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</si>
  <si>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</si>
  <si>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</si>
  <si>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</si>
  <si>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</si>
  <si>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</si>
  <si>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</si>
  <si>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</si>
  <si>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</si>
  <si>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</si>
  <si>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</si>
  <si>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</si>
  <si>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</si>
  <si>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</si>
  <si>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</si>
  <si>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</si>
  <si>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</si>
  <si>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</si>
  <si>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</si>
  <si>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</si>
  <si>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</si>
  <si>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</si>
  <si>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</si>
  <si>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</si>
  <si>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</si>
  <si>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</si>
  <si>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</si>
  <si>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</si>
  <si>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</si>
  <si>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</si>
  <si>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</si>
  <si>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</si>
  <si>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</si>
  <si>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</si>
  <si>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</si>
  <si>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</si>
  <si>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</si>
  <si>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</si>
  <si>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</si>
  <si>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</si>
  <si>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</si>
  <si>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</si>
  <si>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</si>
  <si>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</si>
  <si>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</si>
  <si>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</si>
  <si>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</si>
  <si>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</si>
  <si>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</si>
  <si>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</si>
  <si>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</si>
  <si>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</si>
  <si>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</si>
  <si>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</si>
  <si>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</si>
  <si>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</si>
  <si>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</si>
  <si>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</si>
  <si>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</si>
  <si>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</si>
  <si>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</si>
  <si>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</si>
  <si>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</si>
  <si>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</si>
  <si>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</si>
  <si>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</si>
  <si>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</si>
  <si>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</si>
  <si>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</si>
  <si>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</si>
  <si>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</si>
  <si>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</si>
  <si>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</si>
  <si>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</si>
  <si>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</si>
  <si>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</si>
  <si>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</si>
  <si>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</si>
  <si>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</si>
  <si>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</si>
  <si>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</si>
  <si>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</si>
  <si>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</si>
  <si>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</si>
  <si>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</si>
  <si>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</si>
  <si>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</si>
  <si>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</si>
  <si>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</si>
  <si>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</si>
  <si>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</si>
  <si>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</si>
  <si>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</si>
  <si>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</si>
  <si>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</si>
  <si>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</si>
  <si>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</si>
  <si>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</si>
  <si>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</si>
  <si>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</si>
  <si>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</si>
  <si>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</si>
  <si>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</si>
  <si>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</si>
  <si>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</si>
  <si>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</si>
  <si>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</si>
  <si>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</si>
  <si>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</si>
  <si>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</si>
  <si>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</si>
  <si>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</si>
  <si>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</si>
  <si>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</si>
  <si>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</si>
  <si>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</si>
  <si>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</si>
  <si>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</si>
  <si>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</si>
  <si>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</si>
  <si>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</si>
  <si>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</si>
  <si>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</si>
  <si>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</si>
  <si>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</si>
  <si>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</si>
  <si>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</si>
  <si>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</si>
  <si>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</si>
  <si>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</si>
  <si>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</si>
  <si>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</si>
  <si>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</si>
  <si>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</si>
  <si>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</si>
  <si>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</si>
  <si>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</si>
  <si>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</si>
  <si>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</si>
  <si>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</si>
  <si>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</si>
  <si>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</si>
  <si>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</si>
  <si>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</si>
  <si>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</si>
  <si>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</si>
  <si>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</si>
  <si>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</si>
  <si>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</si>
  <si>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</si>
  <si>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</si>
  <si>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</si>
  <si>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</si>
  <si>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</si>
  <si>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</si>
  <si>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</si>
  <si>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</si>
  <si>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</si>
  <si>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</si>
  <si>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</si>
  <si>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</si>
  <si>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</si>
  <si>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</si>
  <si>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</si>
  <si>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</si>
  <si>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</si>
  <si>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</si>
  <si>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</si>
  <si>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</si>
  <si>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</si>
  <si>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</si>
  <si>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</si>
  <si>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</si>
  <si>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</si>
  <si>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</si>
  <si>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</si>
  <si>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</si>
  <si>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</si>
  <si>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</si>
  <si>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</si>
  <si>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</si>
  <si>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</si>
  <si>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</si>
  <si>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</si>
  <si>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</si>
  <si>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</si>
  <si>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</si>
  <si>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</si>
  <si>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</si>
  <si>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</si>
  <si>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</si>
  <si>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</si>
  <si>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</si>
  <si>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</si>
  <si>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</si>
  <si>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</si>
  <si>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</si>
  <si>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</si>
  <si>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</si>
  <si>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</si>
  <si>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</si>
  <si>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</si>
  <si>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</si>
  <si>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</si>
  <si>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</si>
  <si>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</si>
  <si>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</si>
  <si>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</si>
  <si>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</si>
  <si>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</si>
  <si>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</si>
  <si>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</si>
  <si>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</si>
  <si>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</si>
  <si>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</si>
  <si>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</si>
  <si>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</si>
  <si>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</si>
  <si>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</si>
  <si>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</si>
  <si>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</si>
  <si>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</si>
  <si>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</si>
  <si>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</si>
  <si>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</si>
  <si>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</si>
  <si>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</si>
  <si>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</si>
  <si>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</si>
  <si>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</si>
  <si>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</si>
  <si>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</si>
  <si>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</si>
  <si>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</si>
  <si>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</si>
  <si>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</si>
  <si>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</si>
  <si>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</si>
  <si>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</si>
  <si>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</si>
  <si>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</si>
  <si>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</si>
  <si>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</si>
  <si>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</si>
  <si>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</si>
  <si>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</si>
  <si>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</si>
  <si>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</si>
  <si>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</si>
  <si>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</si>
  <si>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</si>
  <si>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</si>
  <si>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</si>
  <si>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</si>
  <si>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</si>
  <si>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</si>
  <si>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</si>
  <si>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</si>
  <si>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</si>
  <si>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</si>
  <si>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</si>
  <si>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</si>
  <si>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</si>
  <si>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</si>
  <si>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</si>
  <si>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</si>
  <si>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</si>
  <si>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</si>
  <si>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</si>
  <si>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</si>
  <si>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</si>
  <si>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</si>
  <si>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</si>
  <si>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</si>
  <si>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</si>
  <si>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</si>
  <si>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</si>
  <si>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</si>
  <si>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</si>
  <si>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</si>
  <si>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</si>
  <si>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</si>
  <si>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</si>
  <si>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</si>
  <si>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</si>
  <si>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</si>
  <si>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</si>
  <si>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</si>
  <si>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</si>
  <si>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</si>
  <si>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</si>
  <si>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</si>
  <si>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</si>
  <si>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</si>
  <si>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</si>
  <si>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</si>
  <si>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</si>
  <si>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</si>
  <si>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</si>
  <si>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</si>
  <si>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</si>
  <si>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</si>
  <si>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</si>
  <si>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</si>
  <si>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</si>
  <si>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</si>
  <si>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</si>
  <si>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</si>
  <si>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</si>
  <si>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</si>
  <si>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</si>
  <si>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</si>
  <si>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</si>
  <si>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</si>
  <si>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</si>
  <si>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</si>
  <si>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</si>
  <si>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</si>
  <si>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</si>
  <si>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</si>
  <si>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</si>
  <si>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</si>
  <si>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</si>
  <si>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</si>
  <si>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</si>
  <si>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</si>
  <si>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</si>
  <si>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</si>
  <si>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</si>
  <si>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</si>
  <si>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</si>
  <si>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</si>
  <si>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</si>
  <si>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</si>
  <si>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</si>
  <si>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</si>
  <si>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</si>
  <si>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</si>
  <si>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</si>
  <si>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</si>
  <si>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</si>
  <si>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</si>
  <si>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</si>
  <si>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</si>
  <si>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</si>
  <si>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</si>
  <si>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</si>
  <si>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</si>
  <si>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</si>
  <si>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</si>
  <si>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</si>
  <si>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</si>
  <si>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</si>
  <si>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</si>
  <si>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</si>
  <si>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</si>
  <si>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</si>
  <si>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</si>
  <si>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</si>
  <si>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</si>
  <si>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</si>
  <si>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</si>
  <si>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</si>
  <si>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</si>
  <si>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</si>
  <si>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</si>
  <si>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</si>
  <si>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</si>
  <si>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</si>
  <si>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</si>
  <si>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</si>
  <si>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</si>
  <si>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</si>
  <si>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</si>
  <si>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</si>
  <si>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</si>
  <si>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</si>
  <si>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</si>
  <si>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</si>
  <si>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</si>
  <si>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</si>
  <si>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</si>
  <si>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</si>
  <si>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</si>
  <si>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</si>
  <si>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</si>
  <si>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</si>
  <si>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</si>
  <si>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</si>
  <si>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</si>
  <si>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</si>
  <si>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</si>
  <si>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</si>
  <si>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</si>
  <si>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</si>
  <si>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</si>
  <si>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</si>
  <si>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</si>
  <si>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</si>
  <si>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</si>
  <si>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</si>
  <si>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</si>
  <si>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</si>
  <si>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</si>
  <si>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</si>
  <si>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</si>
  <si>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</si>
  <si>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</si>
  <si>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</si>
  <si>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</si>
  <si>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</si>
  <si>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</si>
  <si>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</si>
  <si>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</si>
  <si>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</si>
  <si>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</si>
  <si>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</si>
  <si>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</si>
  <si>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</si>
  <si>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</si>
  <si>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</si>
  <si>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</si>
  <si>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</si>
  <si>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</si>
  <si>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</si>
  <si>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</si>
  <si>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</si>
  <si>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</si>
  <si>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</si>
  <si>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</si>
  <si>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</si>
  <si>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</si>
  <si>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</si>
  <si>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</si>
  <si>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</si>
  <si>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</si>
  <si>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</si>
  <si>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</si>
  <si>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</si>
  <si>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</si>
  <si>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</si>
  <si>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</si>
  <si>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</si>
  <si>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</si>
  <si>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</si>
  <si>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</si>
  <si>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</si>
  <si>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</si>
  <si>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</si>
  <si>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</si>
  <si>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</si>
  <si>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</si>
  <si>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</si>
  <si>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</si>
  <si>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</si>
  <si>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</si>
  <si>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</si>
  <si>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</si>
  <si>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</si>
  <si>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</si>
  <si>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</si>
  <si>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</si>
  <si>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</si>
  <si>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</si>
  <si>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</si>
  <si>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</si>
  <si>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</si>
  <si>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</si>
  <si>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</si>
  <si>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</si>
  <si>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</si>
  <si>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</si>
  <si>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</si>
  <si>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</si>
  <si>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</si>
  <si>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</si>
  <si>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</si>
  <si>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</si>
  <si>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</si>
  <si>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</si>
  <si>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</si>
  <si>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</si>
  <si>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</si>
  <si>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</si>
  <si>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</si>
  <si>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</si>
  <si>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</si>
  <si>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</si>
  <si>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</si>
  <si>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</si>
  <si>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</si>
  <si>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</si>
  <si>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</si>
  <si>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</si>
  <si>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</si>
  <si>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</si>
  <si>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</si>
  <si>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</si>
  <si>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</si>
  <si>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</si>
  <si>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</si>
  <si>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</si>
  <si>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</si>
  <si>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</si>
  <si>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</si>
  <si>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</si>
  <si>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</si>
  <si>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</si>
  <si>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</si>
  <si>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</si>
  <si>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</si>
  <si>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</si>
  <si>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</si>
  <si>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</si>
  <si>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</si>
  <si>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</si>
  <si>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</si>
  <si>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</si>
  <si>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</si>
  <si>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</si>
  <si>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</si>
  <si>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</si>
  <si>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</si>
  <si>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</si>
  <si>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</si>
  <si>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</si>
  <si>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</si>
  <si>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</si>
  <si>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</si>
  <si>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</si>
  <si>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</si>
  <si>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</si>
  <si>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</si>
  <si>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</si>
  <si>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</si>
  <si>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</si>
  <si>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</si>
  <si>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</si>
  <si>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</si>
  <si>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</si>
  <si>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</si>
  <si>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</si>
  <si>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</si>
  <si>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</si>
  <si>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</si>
  <si>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</si>
  <si>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</si>
  <si>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</si>
  <si>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</si>
  <si>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</si>
  <si>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</si>
  <si>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</si>
  <si>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</si>
  <si>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</si>
  <si>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</si>
  <si>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</si>
  <si>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</si>
  <si>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</si>
  <si>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</si>
  <si>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</si>
  <si>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</si>
  <si>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</si>
  <si>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</si>
  <si>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</si>
  <si>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</si>
  <si>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</si>
  <si>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</si>
  <si>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</si>
  <si>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</si>
  <si>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</si>
  <si>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</si>
  <si>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</si>
  <si>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</si>
  <si>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</si>
  <si>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</si>
  <si>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</si>
  <si>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</si>
  <si>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</si>
  <si>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</si>
  <si>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</si>
  <si>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</si>
  <si>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</si>
  <si>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</si>
  <si>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</si>
  <si>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</si>
  <si>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</si>
  <si>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</si>
  <si>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</si>
  <si>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</si>
  <si>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</si>
  <si>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</si>
  <si>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</si>
  <si>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</si>
  <si>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</si>
  <si>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</si>
  <si>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</si>
  <si>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</si>
  <si>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</si>
  <si>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</si>
  <si>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</si>
  <si>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</si>
  <si>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</si>
  <si>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</si>
  <si>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</si>
  <si>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</si>
  <si>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</si>
  <si>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</si>
  <si>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</si>
  <si>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</si>
  <si>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</si>
  <si>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</si>
  <si>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</si>
  <si>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</si>
  <si>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</si>
  <si>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</si>
  <si>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</si>
  <si>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</si>
  <si>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</si>
  <si>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</si>
  <si>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</si>
  <si>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</si>
  <si>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</si>
  <si>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</si>
  <si>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</si>
  <si>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</si>
  <si>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</si>
  <si>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</si>
  <si>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</si>
  <si>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</si>
  <si>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</si>
  <si>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</si>
  <si>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</si>
  <si>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</si>
  <si>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</si>
  <si>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</si>
  <si>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</si>
  <si>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</si>
  <si>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</si>
  <si>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</si>
  <si>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</si>
  <si>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</si>
  <si>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</si>
  <si>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</si>
  <si>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</si>
  <si>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</si>
  <si>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</si>
  <si>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</si>
  <si>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</si>
  <si>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</si>
  <si>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</si>
  <si>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</si>
  <si>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</si>
  <si>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</si>
  <si>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</si>
  <si>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</si>
  <si>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</si>
  <si>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</si>
  <si>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</si>
  <si>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</si>
  <si>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</si>
  <si>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</si>
  <si>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</si>
  <si>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</si>
  <si>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</si>
  <si>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</si>
  <si>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</si>
  <si>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</si>
  <si>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</si>
  <si>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</si>
  <si>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</si>
  <si>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</si>
  <si>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</si>
  <si>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</si>
  <si>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</si>
  <si>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</si>
  <si>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</si>
  <si>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</si>
  <si>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</si>
  <si>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</si>
  <si>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</si>
  <si>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</si>
  <si>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</si>
  <si>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</si>
  <si>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</si>
  <si>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</si>
  <si>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</si>
  <si>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</si>
  <si>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</si>
  <si>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</si>
  <si>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</si>
  <si>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</si>
  <si>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</si>
  <si>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</si>
  <si>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</si>
  <si>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</si>
  <si>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</si>
  <si>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</si>
  <si>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</si>
  <si>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</si>
  <si>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</si>
  <si>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</si>
  <si>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</si>
  <si>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</si>
  <si>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</si>
  <si>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</si>
  <si>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</si>
  <si>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</si>
  <si>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</si>
  <si>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</si>
  <si>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</si>
  <si>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</si>
  <si>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</si>
  <si>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</si>
  <si>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</si>
  <si>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</si>
  <si>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</si>
  <si>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</si>
  <si>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</si>
  <si>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</si>
  <si>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</si>
  <si>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</si>
  <si>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</si>
  <si>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</si>
  <si>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</si>
  <si>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</si>
  <si>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</si>
  <si>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</si>
  <si>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</si>
  <si>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</si>
  <si>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</si>
  <si>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</si>
  <si>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</si>
  <si>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</si>
  <si>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</si>
  <si>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</si>
  <si>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</si>
  <si>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</si>
  <si>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</si>
  <si>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</si>
  <si>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</si>
  <si>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</si>
  <si>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</si>
  <si>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</si>
  <si>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</si>
  <si>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</si>
  <si>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</si>
  <si>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</si>
  <si>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</si>
  <si>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</si>
  <si>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</si>
  <si>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</si>
  <si>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</si>
  <si>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</si>
  <si>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</si>
  <si>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</si>
  <si>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</si>
  <si>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</si>
  <si>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</si>
  <si>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</si>
  <si>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</si>
  <si>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</si>
  <si>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</si>
  <si>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</si>
  <si>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</si>
  <si>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</si>
  <si>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</si>
  <si>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</si>
  <si>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</si>
  <si>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</si>
  <si>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</si>
  <si>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</si>
  <si>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</si>
  <si>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</si>
  <si>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</si>
  <si>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</si>
  <si>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</si>
  <si>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</si>
  <si>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</si>
  <si>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</si>
  <si>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</si>
  <si>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</si>
  <si>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</si>
  <si>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</si>
  <si>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</si>
  <si>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</si>
  <si>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</si>
  <si>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</si>
  <si>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</si>
  <si>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</si>
  <si>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</si>
  <si>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</si>
  <si>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</si>
  <si>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</si>
  <si>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</si>
  <si>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</si>
  <si>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</si>
  <si>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</si>
  <si>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</si>
  <si>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</si>
  <si>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</si>
  <si>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</si>
  <si>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</si>
  <si>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</si>
  <si>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</si>
  <si>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</si>
  <si>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</si>
  <si>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</si>
  <si>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</si>
  <si>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</si>
  <si>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</si>
  <si>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</si>
  <si>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</si>
  <si>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</si>
  <si>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</si>
  <si>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</si>
  <si>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</si>
  <si>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</si>
  <si>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</si>
  <si>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</si>
  <si>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</si>
  <si>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</si>
  <si>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</si>
  <si>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</si>
  <si>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</si>
  <si>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</si>
  <si>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</si>
  <si>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</si>
  <si>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</si>
  <si>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</si>
  <si>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</si>
  <si>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</si>
  <si>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</si>
  <si>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</si>
  <si>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</si>
  <si>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</si>
  <si>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</si>
  <si>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</si>
  <si>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</si>
  <si>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</si>
  <si>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</si>
  <si>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</si>
  <si>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</si>
  <si>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</si>
  <si>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</si>
  <si>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</si>
  <si>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</si>
  <si>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</si>
  <si>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</si>
  <si>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</si>
  <si>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</si>
  <si>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</si>
  <si>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</si>
  <si>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</si>
  <si>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</si>
  <si>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</si>
  <si>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</si>
  <si>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</si>
  <si>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</si>
  <si>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</si>
  <si>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</si>
  <si>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</si>
  <si>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</si>
  <si>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</si>
  <si>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</si>
  <si>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</si>
  <si>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</si>
  <si>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</si>
  <si>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</si>
  <si>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</si>
  <si>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</si>
  <si>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</si>
  <si>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</si>
  <si>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</si>
  <si>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</si>
  <si>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</si>
  <si>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</si>
  <si>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</si>
  <si>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</si>
  <si>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</si>
  <si>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</si>
  <si>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</si>
  <si>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</si>
  <si>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</si>
  <si>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</si>
  <si>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</si>
  <si>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</si>
  <si>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</si>
  <si>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</si>
  <si>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</si>
  <si>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</si>
  <si>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</si>
  <si>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</si>
  <si>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</si>
  <si>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</si>
  <si>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</si>
  <si>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</si>
  <si>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</si>
  <si>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</si>
  <si>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</si>
  <si>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</si>
  <si>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</si>
  <si>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</si>
  <si>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</si>
  <si>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</si>
  <si>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</si>
  <si>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</si>
  <si>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</si>
  <si>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</si>
  <si>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</si>
  <si>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</si>
  <si>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</si>
  <si>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</si>
  <si>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</si>
  <si>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</si>
  <si>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</si>
  <si>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</si>
  <si>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</si>
  <si>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</si>
  <si>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</si>
  <si>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</si>
  <si>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</si>
  <si>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</si>
  <si>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</si>
  <si>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</si>
  <si>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</si>
  <si>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</si>
  <si>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</si>
  <si>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</si>
  <si>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</si>
  <si>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</si>
  <si>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</si>
  <si>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</si>
  <si>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</si>
  <si>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</si>
  <si>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</si>
  <si>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</si>
  <si>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</si>
  <si>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</si>
  <si>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</si>
  <si>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</si>
  <si>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</si>
  <si>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</si>
  <si>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</si>
  <si>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</si>
  <si>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</si>
  <si>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</si>
  <si>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</si>
  <si>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</si>
  <si>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</si>
  <si>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</si>
  <si>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</si>
  <si>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</si>
  <si>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</si>
  <si>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</si>
  <si>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</si>
  <si>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</si>
  <si>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</si>
  <si>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</si>
  <si>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</si>
  <si>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</si>
  <si>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</si>
  <si>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</si>
  <si>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</si>
  <si>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</si>
  <si>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</si>
  <si>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</si>
  <si>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</si>
  <si>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</si>
  <si>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</si>
  <si>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</si>
  <si>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</si>
  <si>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</si>
  <si>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</si>
  <si>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</si>
  <si>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</si>
  <si>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</si>
  <si>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</si>
  <si>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</si>
  <si>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</si>
  <si>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</si>
  <si>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</si>
  <si>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</si>
  <si>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</si>
  <si>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</si>
  <si>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</si>
  <si>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</si>
  <si>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</si>
  <si>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</si>
  <si>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</si>
  <si>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</si>
  <si>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</si>
  <si>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</si>
  <si>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</si>
  <si>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</si>
  <si>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</si>
  <si>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</si>
  <si>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</si>
  <si>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</si>
  <si>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</si>
  <si>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</si>
  <si>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</si>
  <si>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</si>
  <si>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</si>
  <si>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</si>
  <si>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</si>
  <si>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</si>
  <si>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</si>
  <si>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</si>
  <si>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</si>
  <si>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</si>
  <si>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</si>
  <si>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</si>
  <si>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</si>
  <si>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</si>
  <si>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</si>
  <si>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</si>
  <si>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</si>
  <si>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</si>
  <si>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</si>
  <si>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</si>
  <si>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</si>
  <si>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</si>
  <si>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</si>
  <si>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</si>
  <si>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</si>
  <si>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</si>
  <si>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</si>
  <si>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</si>
  <si>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</si>
  <si>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</si>
  <si>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</si>
  <si>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</si>
  <si>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</si>
  <si>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</si>
  <si>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</si>
  <si>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</si>
  <si>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</si>
  <si>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</si>
  <si>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</si>
  <si>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</si>
  <si>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</si>
  <si>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</si>
  <si>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</si>
  <si>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</si>
  <si>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</si>
  <si>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</si>
  <si>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</si>
  <si>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</si>
  <si>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</si>
  <si>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</si>
  <si>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</si>
  <si>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</si>
  <si>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</si>
  <si>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</si>
  <si>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</si>
  <si>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</si>
  <si>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</si>
  <si>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</si>
  <si>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</si>
  <si>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</si>
  <si>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</si>
  <si>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</si>
  <si>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</si>
  <si>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</si>
  <si>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</si>
  <si>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</si>
  <si>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</si>
  <si>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</si>
  <si>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</si>
  <si>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</si>
  <si>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</si>
  <si>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</si>
  <si>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</si>
  <si>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</si>
  <si>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</si>
  <si>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</si>
  <si>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</si>
  <si>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</si>
  <si>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</si>
  <si>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</si>
  <si>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</si>
  <si>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</si>
  <si>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</si>
  <si>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</si>
  <si>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</si>
  <si>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</si>
  <si>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</si>
  <si>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</si>
  <si>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</si>
  <si>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</si>
  <si>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</si>
  <si>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</si>
  <si>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</si>
  <si>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</si>
  <si>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</si>
  <si>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</si>
  <si>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</si>
  <si>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</si>
  <si>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</si>
  <si>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</si>
  <si>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</si>
  <si>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</si>
  <si>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</si>
  <si>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</si>
  <si>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</si>
  <si>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</si>
  <si>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</si>
  <si>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</si>
  <si>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</si>
  <si>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</si>
  <si>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</si>
  <si>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</si>
  <si>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</si>
  <si>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</si>
  <si>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</si>
  <si>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</si>
  <si>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</si>
  <si>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</si>
  <si>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</si>
  <si>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</si>
  <si>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</si>
  <si>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</si>
  <si>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</si>
  <si>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</si>
  <si>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</si>
  <si>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</si>
  <si>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</si>
  <si>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</si>
  <si>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</si>
  <si>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</si>
  <si>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</si>
  <si>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</si>
  <si>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</si>
  <si>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</si>
  <si>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</si>
  <si>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</si>
  <si>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</si>
  <si>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</si>
  <si>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</si>
  <si>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</si>
  <si>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</si>
  <si>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</si>
  <si>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</si>
  <si>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</si>
  <si>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</si>
  <si>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</si>
  <si>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</si>
  <si>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</si>
  <si>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</si>
  <si>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</si>
  <si>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</si>
  <si>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</si>
  <si>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</si>
  <si>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</si>
  <si>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</si>
  <si>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</si>
  <si>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</si>
  <si>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</si>
  <si>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</si>
  <si>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</si>
  <si>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</si>
  <si>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</si>
  <si>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</si>
  <si>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</si>
  <si>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</si>
  <si>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</si>
  <si>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</si>
  <si>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</si>
  <si>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</si>
  <si>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</si>
  <si>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</si>
  <si>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</si>
  <si>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</si>
  <si>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</si>
  <si>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</si>
  <si>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</si>
  <si>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</si>
  <si>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</si>
  <si>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</si>
  <si>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</si>
  <si>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</si>
  <si>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</si>
  <si>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</si>
  <si>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</si>
  <si>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</si>
  <si>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</si>
  <si>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</si>
  <si>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</si>
  <si>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</si>
  <si>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</si>
  <si>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</si>
  <si>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</si>
  <si>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</si>
  <si>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</si>
  <si>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</si>
  <si>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</si>
  <si>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</si>
  <si>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</si>
  <si>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</si>
  <si>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</si>
  <si>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</si>
  <si>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</si>
  <si>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</si>
  <si>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</si>
  <si>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</si>
  <si>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</si>
  <si>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</si>
  <si>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</si>
  <si>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</si>
  <si>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</si>
  <si>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</si>
  <si>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</si>
  <si>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</si>
  <si>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</si>
  <si>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</si>
  <si>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</si>
  <si>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</si>
  <si>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</si>
  <si>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</si>
  <si>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</si>
  <si>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</si>
  <si>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</si>
  <si>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</si>
  <si>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</si>
  <si>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</si>
  <si>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</si>
  <si>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</si>
  <si>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</si>
  <si>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</si>
  <si>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</si>
  <si>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</si>
  <si>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</si>
  <si>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</si>
  <si>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</si>
  <si>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</si>
  <si>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</si>
  <si>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</si>
  <si>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</si>
  <si>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</si>
  <si>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</si>
  <si>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</si>
  <si>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</si>
  <si>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</si>
  <si>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</si>
  <si>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</si>
  <si>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</si>
  <si>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</si>
  <si>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</si>
  <si>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</si>
  <si>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</si>
  <si>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</si>
  <si>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</si>
  <si>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</si>
  <si>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</si>
  <si>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</si>
  <si>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</si>
  <si>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</si>
  <si>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</si>
  <si>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</si>
  <si>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</si>
  <si>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</si>
  <si>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</si>
  <si>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</si>
  <si>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</si>
  <si>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</si>
  <si>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</si>
  <si>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</si>
  <si>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</si>
  <si>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</si>
  <si>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</si>
  <si>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</si>
  <si>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</si>
  <si>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</si>
  <si>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</si>
  <si>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</si>
  <si>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</si>
  <si>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</si>
  <si>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</si>
  <si>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</si>
  <si>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</si>
  <si>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</si>
  <si>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</si>
  <si>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</si>
  <si>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</si>
  <si>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</si>
  <si>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</si>
  <si>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</si>
  <si>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</si>
  <si>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</si>
  <si>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</si>
  <si>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</si>
  <si>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</si>
  <si>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</si>
  <si>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</si>
  <si>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</si>
  <si>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</si>
  <si>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</si>
  <si>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</si>
  <si>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</si>
  <si>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</si>
  <si>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</si>
  <si>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</si>
  <si>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</si>
  <si>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</si>
  <si>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</si>
  <si>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</si>
  <si>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</si>
  <si>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</si>
  <si>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</si>
  <si>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</si>
  <si>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</si>
  <si>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</si>
  <si>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</si>
  <si>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</si>
  <si>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</si>
  <si>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</si>
  <si>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</si>
  <si>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</si>
  <si>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</si>
  <si>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</si>
  <si>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</si>
  <si>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</si>
  <si>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</si>
  <si>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</si>
  <si>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</si>
  <si>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</si>
  <si>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</si>
  <si>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</si>
  <si>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</si>
  <si>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</si>
  <si>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</si>
  <si>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</si>
  <si>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</si>
  <si>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</si>
  <si>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</si>
  <si>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</si>
  <si>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</si>
  <si>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</si>
  <si>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</si>
  <si>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</si>
  <si>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</si>
  <si>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</si>
  <si>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</si>
  <si>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</si>
  <si>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</si>
  <si>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</si>
  <si>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</si>
  <si>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</si>
  <si>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</si>
  <si>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</si>
  <si>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</si>
  <si>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</si>
  <si>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</si>
  <si>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</si>
  <si>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</si>
  <si>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</si>
  <si>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</si>
  <si>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</si>
  <si>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</si>
  <si>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</si>
  <si>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</si>
  <si>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</si>
  <si>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</si>
  <si>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</si>
  <si>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</si>
  <si>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</si>
  <si>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</si>
  <si>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</si>
  <si>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</si>
  <si>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</si>
  <si>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</si>
  <si>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</si>
  <si>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</si>
  <si>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</si>
  <si>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</si>
  <si>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</si>
  <si>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</si>
  <si>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</si>
  <si>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</si>
  <si>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</si>
  <si>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</si>
  <si>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</si>
  <si>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</si>
  <si>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</si>
  <si>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</si>
  <si>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</si>
  <si>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</si>
  <si>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</si>
  <si>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</si>
  <si>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</si>
  <si>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</si>
  <si>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</si>
  <si>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</si>
  <si>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</si>
  <si>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</si>
  <si>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</si>
  <si>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</si>
  <si>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</si>
  <si>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</si>
  <si>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</si>
  <si>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</si>
  <si>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</si>
  <si>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</si>
  <si>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</si>
  <si>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</si>
  <si>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</si>
  <si>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</si>
  <si>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</si>
  <si>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</si>
  <si>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</si>
  <si>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</si>
  <si>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</si>
  <si>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</si>
  <si>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</si>
  <si>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</si>
  <si>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</si>
  <si>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</si>
  <si>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</si>
  <si>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</si>
  <si>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</si>
  <si>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</si>
  <si>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</si>
  <si>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</si>
  <si>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</si>
  <si>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</si>
  <si>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</si>
  <si>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</si>
  <si>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</si>
  <si>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</si>
  <si>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</si>
  <si>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</si>
  <si>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</si>
  <si>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</si>
  <si>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</si>
  <si>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</si>
  <si>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</si>
  <si>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</si>
  <si>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</si>
  <si>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</si>
  <si>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</si>
  <si>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</si>
  <si>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</si>
  <si>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</si>
  <si>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</si>
  <si>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</si>
  <si>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</si>
  <si>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</si>
  <si>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</si>
  <si>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</si>
  <si>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</si>
  <si>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</si>
  <si>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</si>
  <si>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</si>
  <si>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</si>
  <si>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</si>
  <si>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</si>
  <si>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</si>
  <si>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</si>
  <si>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</si>
  <si>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</si>
  <si>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</si>
  <si>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</si>
  <si>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</si>
  <si>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</si>
  <si>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</si>
  <si>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</si>
  <si>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</si>
  <si>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</si>
  <si>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</si>
  <si>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</si>
  <si>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</si>
  <si>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</si>
  <si>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</si>
  <si>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</si>
  <si>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</si>
  <si>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</si>
  <si>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</si>
  <si>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</si>
  <si>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</si>
  <si>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</si>
  <si>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</si>
  <si>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</si>
  <si>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</si>
  <si>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</si>
  <si>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</si>
  <si>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</si>
  <si>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</si>
  <si>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</si>
  <si>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</si>
  <si>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</si>
  <si>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</si>
  <si>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</si>
  <si>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</si>
  <si>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</si>
  <si>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</si>
  <si>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</si>
  <si>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</si>
  <si>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</si>
  <si>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</si>
  <si>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</si>
  <si>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</si>
  <si>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</si>
  <si>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</si>
  <si>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</si>
  <si>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</si>
  <si>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</si>
  <si>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</si>
  <si>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</si>
  <si>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</si>
  <si>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</si>
  <si>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</si>
  <si>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</si>
  <si>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</si>
  <si>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</si>
  <si>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</si>
  <si>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</si>
  <si>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</si>
  <si>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</si>
  <si>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</si>
  <si>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</si>
  <si>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</si>
  <si>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</si>
  <si>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</si>
  <si>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</si>
  <si>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</si>
  <si>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</si>
  <si>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</si>
  <si>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</si>
  <si>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</si>
  <si>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</si>
  <si>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</si>
  <si>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</si>
  <si>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</si>
  <si>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</si>
  <si>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</si>
  <si>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</si>
  <si>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</si>
  <si>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</si>
  <si>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</si>
  <si>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</si>
  <si>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</si>
  <si>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</si>
  <si>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</si>
  <si>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</si>
  <si>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</si>
  <si>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</si>
  <si>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</si>
  <si>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</si>
  <si>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</si>
  <si>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</si>
  <si>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</si>
  <si>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</si>
  <si>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</si>
  <si>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</si>
  <si>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</si>
  <si>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</si>
  <si>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</si>
  <si>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</si>
  <si>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</si>
  <si>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</si>
  <si>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</si>
  <si>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</si>
  <si>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</si>
  <si>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</si>
  <si>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</si>
  <si>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</si>
  <si>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</si>
  <si>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</si>
  <si>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</si>
  <si>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</si>
  <si>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</si>
  <si>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</si>
  <si>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</si>
  <si>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</si>
  <si>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</si>
  <si>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</si>
  <si>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</si>
  <si>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</si>
  <si>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</si>
  <si>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</si>
  <si>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</si>
  <si>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</si>
  <si>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</si>
  <si>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</si>
  <si>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</si>
  <si>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</si>
  <si>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</si>
  <si>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</si>
  <si>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</si>
  <si>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</si>
  <si>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</si>
  <si>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</si>
  <si>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</si>
  <si>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</si>
  <si>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</si>
  <si>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</si>
  <si>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</si>
  <si>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</si>
  <si>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</si>
  <si>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</si>
  <si>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</si>
  <si>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</si>
  <si>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</si>
  <si>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</si>
  <si>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</si>
  <si>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</si>
  <si>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</si>
  <si>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</si>
  <si>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</si>
  <si>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</si>
  <si>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</si>
  <si>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</si>
  <si>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</si>
  <si>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</si>
  <si>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</si>
  <si>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</si>
  <si>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</si>
  <si>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</si>
  <si>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</si>
  <si>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</si>
  <si>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</si>
  <si>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</si>
  <si>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</si>
  <si>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</si>
  <si>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</si>
  <si>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</si>
  <si>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</si>
  <si>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</si>
  <si>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</si>
  <si>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</si>
  <si>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</si>
  <si>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</si>
  <si>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</si>
  <si>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</si>
  <si>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</si>
  <si>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</si>
  <si>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</si>
  <si>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</si>
  <si>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</si>
  <si>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</si>
  <si>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</si>
  <si>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</si>
  <si>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</si>
  <si>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</si>
  <si>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</si>
  <si>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</si>
  <si>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</si>
  <si>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</si>
  <si>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</si>
  <si>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</si>
  <si>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</si>
  <si>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</si>
  <si>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</si>
  <si>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</si>
  <si>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</si>
  <si>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</si>
  <si>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</si>
  <si>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</si>
  <si>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</si>
  <si>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</si>
  <si>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</si>
  <si>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</si>
  <si>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</si>
  <si>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</si>
  <si>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</si>
  <si>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</si>
  <si>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</si>
  <si>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</si>
  <si>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</si>
  <si>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</si>
  <si>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</si>
  <si>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</si>
  <si>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</si>
  <si>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</si>
  <si>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</si>
  <si>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</si>
  <si>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</si>
  <si>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</si>
  <si>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</si>
  <si>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</si>
  <si>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</si>
  <si>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</si>
  <si>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</si>
  <si>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</si>
  <si>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</si>
  <si>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</si>
  <si>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</si>
  <si>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</si>
  <si>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</si>
  <si>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</si>
  <si>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</si>
  <si>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</si>
  <si>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</si>
  <si>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</si>
  <si>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</si>
  <si>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</si>
  <si>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</si>
  <si>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</si>
  <si>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</si>
  <si>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</si>
  <si>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</si>
  <si>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</si>
  <si>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</si>
  <si>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</si>
  <si>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</si>
  <si>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</si>
  <si>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</si>
  <si>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</si>
  <si>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</si>
  <si>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</si>
  <si>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</si>
  <si>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</si>
  <si>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</si>
  <si>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</si>
  <si>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</si>
  <si>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</si>
  <si>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</si>
  <si>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</si>
  <si>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</si>
  <si>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</si>
  <si>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</si>
  <si>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</si>
  <si>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</si>
  <si>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</si>
  <si>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</si>
  <si>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</si>
  <si>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</si>
  <si>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</si>
  <si>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</si>
  <si>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</si>
  <si>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</si>
  <si>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</si>
  <si>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</si>
  <si>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</si>
  <si>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</si>
  <si>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</si>
  <si>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</si>
  <si>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</si>
  <si>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</si>
  <si>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</si>
  <si>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</si>
  <si>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</si>
  <si>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</si>
  <si>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</si>
  <si>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</si>
  <si>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</si>
  <si>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</si>
  <si>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</si>
  <si>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</si>
  <si>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</si>
  <si>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</si>
  <si>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</si>
  <si>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</si>
  <si>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</si>
  <si>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</si>
  <si>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</si>
  <si>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</si>
  <si>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</si>
  <si>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</si>
  <si>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</si>
  <si>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</si>
  <si>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</si>
  <si>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</si>
  <si>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</si>
  <si>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</si>
  <si>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</si>
  <si>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</si>
  <si>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</si>
  <si>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</si>
  <si>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</si>
  <si>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</si>
  <si>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</si>
  <si>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</si>
  <si>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</si>
  <si>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</si>
  <si>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</si>
  <si>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</si>
  <si>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</si>
  <si>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</si>
  <si>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</si>
  <si>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</si>
  <si>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</si>
  <si>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</si>
  <si>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</si>
  <si>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</si>
  <si>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</si>
  <si>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</si>
  <si>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</si>
  <si>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</si>
  <si>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</si>
  <si>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</si>
  <si>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</si>
  <si>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</si>
  <si>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</si>
  <si>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</si>
  <si>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</si>
  <si>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</si>
  <si>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</si>
  <si>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</si>
  <si>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</si>
  <si>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</si>
  <si>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</si>
  <si>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</si>
  <si>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</si>
  <si>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</si>
  <si>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</si>
  <si>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</si>
  <si>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</si>
  <si>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</si>
  <si>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</si>
  <si>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</si>
  <si>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</si>
  <si>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</si>
  <si>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</si>
  <si>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</si>
  <si>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</si>
  <si>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</si>
  <si>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</si>
  <si>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</si>
  <si>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</si>
  <si>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</si>
  <si>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</si>
  <si>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</si>
  <si>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</si>
  <si>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</si>
  <si>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</si>
  <si>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</si>
  <si>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</si>
  <si>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</si>
  <si>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</si>
  <si>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</si>
  <si>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</si>
  <si>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</si>
  <si>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</si>
  <si>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</si>
  <si>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</si>
  <si>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</si>
  <si>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</si>
  <si>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</si>
  <si>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</si>
  <si>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</si>
  <si>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</si>
  <si>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</si>
  <si>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</si>
  <si>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</si>
  <si>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</si>
  <si>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</si>
  <si>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</si>
  <si>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</si>
  <si>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</si>
  <si>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</si>
  <si>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</si>
  <si>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</si>
  <si>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</si>
  <si>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</si>
  <si>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</si>
  <si>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</si>
  <si>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</si>
  <si>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</si>
  <si>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</si>
  <si>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</si>
  <si>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</si>
  <si>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</si>
  <si>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</si>
  <si>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</si>
  <si>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</si>
  <si>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</si>
  <si>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</si>
  <si>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</si>
  <si>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</si>
  <si>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</si>
  <si>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</si>
  <si>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</si>
  <si>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</si>
  <si>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</si>
  <si>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</si>
  <si>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</si>
  <si>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</si>
  <si>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</si>
  <si>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</si>
  <si>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</si>
  <si>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</si>
  <si>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</si>
  <si>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</si>
  <si>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</si>
  <si>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</si>
  <si>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</si>
  <si>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</si>
  <si>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</si>
  <si>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</si>
  <si>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</si>
  <si>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</si>
  <si>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</si>
  <si>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</si>
  <si>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</si>
  <si>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</si>
  <si>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</si>
  <si>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</si>
  <si>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</si>
  <si>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</si>
  <si>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</si>
  <si>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</si>
  <si>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</si>
  <si>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</si>
  <si>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</si>
  <si>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</si>
  <si>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</si>
  <si>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</si>
  <si>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</si>
  <si>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</si>
  <si>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</si>
  <si>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</si>
  <si>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</si>
  <si>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</si>
  <si>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</si>
  <si>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</si>
  <si>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</si>
  <si>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</si>
  <si>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</si>
  <si>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</si>
  <si>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</si>
  <si>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</si>
  <si>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</si>
  <si>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</si>
  <si>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</si>
  <si>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</si>
  <si>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</si>
  <si>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</si>
  <si>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</si>
  <si>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</si>
  <si>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</si>
  <si>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</si>
  <si>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</si>
  <si>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</si>
  <si>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</si>
  <si>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</si>
  <si>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</si>
  <si>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</si>
  <si>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</si>
  <si>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</si>
  <si>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</si>
  <si>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</si>
  <si>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</si>
  <si>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</si>
  <si>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</si>
  <si>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PCM-20251103-00000502</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</si>
  <si>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</si>
  <si>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</si>
  <si>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</si>
  <si>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</si>
  <si>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</si>
  <si>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</si>
  <si>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</si>
  <si>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</si>
  <si>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</si>
  <si>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</si>
  <si>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</si>
  <si>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</si>
  <si>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</si>
  <si>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</si>
  <si>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</si>
  <si>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</si>
  <si>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</si>
  <si>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</si>
  <si>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</si>
  <si>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</si>
  <si>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</si>
  <si>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</si>
  <si>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</si>
  <si>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</si>
  <si>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</si>
  <si>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</si>
  <si>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</si>
  <si>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</si>
  <si>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</si>
  <si>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</si>
  <si>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</si>
  <si>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</si>
  <si>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</si>
  <si>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</si>
  <si>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</si>
  <si>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</si>
  <si>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</si>
  <si>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</si>
  <si>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</si>
  <si>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</si>
  <si>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</si>
  <si>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</si>
  <si>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</si>
  <si>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</si>
  <si>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</si>
  <si>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</si>
  <si>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</si>
  <si>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</si>
  <si>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</si>
  <si>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</si>
  <si>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</si>
  <si>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</si>
  <si>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</si>
  <si>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</si>
  <si>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</si>
  <si>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</si>
  <si>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</si>
  <si>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</si>
  <si>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</si>
  <si>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</si>
  <si>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</si>
  <si>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</si>
  <si>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</si>
  <si>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</si>
  <si>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</si>
  <si>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</si>
  <si>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</si>
  <si>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</si>
  <si>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</si>
  <si>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</si>
  <si>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</si>
  <si>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</si>
  <si>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</si>
  <si>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</si>
  <si>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</si>
  <si>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</si>
  <si>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</si>
  <si>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</si>
  <si>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</si>
  <si>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</si>
  <si>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</si>
  <si>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</si>
  <si>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</si>
  <si>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</si>
  <si>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</si>
  <si>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</si>
  <si>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</si>
  <si>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PCM-20251103-00000467</t>
  </si>
  <si>
    <t>access issue as located at Sharbatly area, accessible during working hours only</t>
  </si>
  <si>
    <t>NO PCM</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</si>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</sst>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301.43258032407175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0.30935115740430774</v>
      </c>
      <c r="H3" s="135">
        <v>45964.066550925927</v>
      </c>
      <c r="I3" s="133" t="str">
        <f>IFERROR(VLOOKUP(D3,DB!A:F,6,0),"")</f>
        <v>Generator-SG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21634</v>
      </c>
      <c r="E4" s="134" t="s">
        <v>39021</v>
      </c>
      <c r="F4" s="135">
        <v>45964.357708333337</v>
      </c>
      <c r="G4" s="136">
        <f ca="1">IFERROR(NOW()-F4,"")</f>
        <v>2.3297916661249474E-2</v>
      </c>
      <c r="H4" s="135">
        <v>45964.3440625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45964.381006249998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45964.381006249998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45964.381006249998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45964.381006249998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45964.381006249998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45964.381006249998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45964.381006249998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45964.381006249998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45964.381006249998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45964.381006249998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45964.381006249998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45964.381006249998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45964.381006249998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45964.381006249998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45964.381006249998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45964.381006249998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45964.381006249998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45964.381006249998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45964.381006249998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45964.381006249998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45964.381006249998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45964.381006249998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45964.381006249998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45964.381006249998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45964.381006249998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45964.381006249998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45964.381006249998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45964.381006249998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45964.381006249998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45964.381006249998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45964.381006249998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45964.381006249998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45964.381006249998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45964.381006249998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45964.381006249998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45964.381006249998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45964.381006249998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45964.381006249998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45964.381006249998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45964.381006249998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45964.381006249998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45964.381006249998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45964.381006249998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45964.381006249998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45964.381006249998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45964.381006249998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45964.381006249998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45964.381006249998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45964.381006249998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45964.381006249998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45964.381006249998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45964.381006249998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45964.381006249998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45964.381006249998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45964.381006249998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45964.381006249998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45964.381006249998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45964.381006249998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45964.381006249998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45964.381006249998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45964.381006249998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45964.381006249998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45964.381006249998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45964.381006249998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45964.381006249998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45964.381006249998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45964.381006249998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45964.381006249998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45964.381006249998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45964.381006249998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45964.381006249998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45964.381006249998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45964.381006249998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45964.381006249998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45964.381006249998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45964.381006249998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45964.381006249998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45964.381006249998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45964.381006249998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45964.381006249998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45964.381006249998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45964.381006249998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45964.381006249998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45964.381006249998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45964.381006249998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45964.381006249998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45964.381006249998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45964.381006249998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45964.381006249998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45964.381006249998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45964.381006249998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45964.381006249998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45964.381006249998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45964.381006249998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45964.381006249998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45964.381006249998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45964.381006249998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45964.381006249998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45964.381006249998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45964.381006249998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45964.381006249998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45964.381006249998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45964.381006249998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45964.381006249998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45964.381006249998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45964.381006249998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45964.381006249998</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45964.381006249998</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139.38116828703642</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5.6389229166670702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76"/>
      <c r="B5" s="18"/>
      <c r="C5" s="18"/>
      <c r="D5" s="18"/>
      <c r="E5" s="86"/>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86"/>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45964.381006249998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45964.381006249998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45964.381006249998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45964.381006249998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45964.381006249998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45964.381006249998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45964.381006249998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45964.381006249998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45964.381006249998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45964.381006249998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45964.381006249998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45964.381006249998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45964.381006249998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45964.381006249998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45964.381006249998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45964.381006249998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45964.381006249998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45964.381006249998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45964.381006249998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45964.381006249998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45964.381006249998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45964.381006249998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45964.381006249998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45964.381006249998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45964.381006249998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45964.381006249998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45964.381006249998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45964.381006249998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45964.381006249998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45964.381006249998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45964.381006249998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45964.381006249998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45964.381006249998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45964.381006249998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45964.381006249998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45964.381006249998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45964.381006249998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45964.381006249998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45964.381006249998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45964.381006249998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45964.381006249998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45964.381006249998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45964.381006249998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45964.381006249998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45964.381006249998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45964.381006249998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45964.381006249998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45964.381006249998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45964.381006249998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45964.381006249998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45964.381006249998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45964.381006249998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45964.381006249998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45964.381006249998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45964.381006249998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45964.381006249998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45964.381006249998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45964.381006249998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45964.381006249998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45964.381006249998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45964.381006249998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45964.381006249998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45964.381006249998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45964.381006249998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45964.381006249998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45964.381006249998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45964.381006249998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45964.381006249998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45964.381006249998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45964.381006249998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45964.381006249998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45964.381006249998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45964.381006249998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45964.381006249998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45964.381006249998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45964.381006249998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45964.381006249998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45964.381006249998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45964.381006249998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45964.381006249998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45964.381006249998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45964.381006249998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45964.381006249998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45964.381006249998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45964.381006249998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45964.381006249998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45964.381006249998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45964.381006249998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45964.381006249998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45964.381006249998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45964.381006249998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45964.381006249998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45964.381006249998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45964.381006249998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45964.381006249998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45964.381006249998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45964.381006249998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45964.381006249998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45964.381006249998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45964.381006249998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45964.381006249998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45964.381006249998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45964.381006249998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45964.381006249998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45964.381006249998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45964.381006249998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45964.381006249998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45964.381006249998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45964.381006249998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45964.381006249998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45964.381006249998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45964.381006249998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45964.381006249998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45964.381006249998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45964.381006249998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45964.381006249998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45964.381006249998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45964.381006249998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45964.381006249998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45964.381006249998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45964.381006249998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45964.381006249998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45964.381006249998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45964.381006249998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45964.381006249998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45964.381006249998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45964.381006249998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45964.381006249998</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20252</v>
      </c>
      <c r="E2" s="18"/>
      <c r="F2" s="20"/>
      <c r="G2" s="21">
        <f t="shared" ref="G2:G41" ca="1" si="0">IFERROR(NOW()-F2,"-")</f>
        <v>45964.381006249998</v>
      </c>
      <c r="H2" s="22"/>
      <c r="I2" s="19" t="str">
        <f>IFERROR(VLOOKUP(D2,DB!A:F,6,0),"")</f>
        <v>Power Cube</v>
      </c>
      <c r="J2" s="18" t="str">
        <f>IFERROR(VLOOKUP(D2,DB!A:G,7,0),"")</f>
        <v>No BB Design+Good</v>
      </c>
      <c r="K2" s="46"/>
      <c r="L2" s="23" t="str">
        <f>IFERROR(VLOOKUP(D2,DB!A:I,9,0),"")</f>
        <v>Latis</v>
      </c>
    </row>
    <row r="3" spans="1:13" ht="15" customHeight="1">
      <c r="A3" s="19"/>
      <c r="B3" s="62" t="str">
        <f>IFERROR(VLOOKUP(D3,DB!A:K,11,0),"")</f>
        <v>R3</v>
      </c>
      <c r="C3" s="18"/>
      <c r="D3" s="62" t="s">
        <v>18626</v>
      </c>
      <c r="E3" s="18"/>
      <c r="F3" s="20"/>
      <c r="G3" s="21">
        <f t="shared" ca="1" si="0"/>
        <v>45964.381006249998</v>
      </c>
      <c r="H3" s="22"/>
      <c r="I3" s="19" t="str">
        <f>IFERROR(VLOOKUP(D3,DB!A:F,6,0),"")</f>
        <v>SCECO+STB</v>
      </c>
      <c r="J3" s="18" t="str">
        <f>IFERROR(VLOOKUP(D3,DB!A:G,7,0),"")</f>
        <v>Good</v>
      </c>
      <c r="K3" s="46"/>
      <c r="L3" s="23" t="str">
        <f>IFERROR(VLOOKUP(D3,DB!A:I,9,0),"")</f>
        <v>Latis</v>
      </c>
    </row>
    <row r="4" spans="1:13" ht="15" customHeight="1">
      <c r="A4" s="19"/>
      <c r="B4" s="62" t="str">
        <f>IFERROR(VLOOKUP(D4,DB!A:K,11,0),"")</f>
        <v>R3</v>
      </c>
      <c r="C4" s="18"/>
      <c r="D4" s="62" t="s">
        <v>397</v>
      </c>
      <c r="E4" s="18"/>
      <c r="F4" s="20"/>
      <c r="G4" s="21">
        <f t="shared" ca="1" si="0"/>
        <v>45964.381006249998</v>
      </c>
      <c r="H4" s="22"/>
      <c r="I4" s="19" t="str">
        <f>IFERROR(VLOOKUP(D4,DB!A:F,6,0),"")</f>
        <v>Generator-DG</v>
      </c>
      <c r="J4" s="18" t="str">
        <f>IFERROR(VLOOKUP(D4,DB!A:G,7,0),"")</f>
        <v>Good</v>
      </c>
      <c r="K4" s="46"/>
      <c r="L4" s="23" t="str">
        <f>IFERROR(VLOOKUP(D4,DB!A:I,9,0),"")</f>
        <v>Zain</v>
      </c>
    </row>
    <row r="5" spans="1:13" ht="15" customHeight="1">
      <c r="A5" s="19"/>
      <c r="B5" s="62" t="str">
        <f>IFERROR(VLOOKUP(D5,DB!A:K,11,0),"")</f>
        <v>R3</v>
      </c>
      <c r="C5" s="18"/>
      <c r="D5" s="62" t="s">
        <v>5284</v>
      </c>
      <c r="E5" s="18"/>
      <c r="F5" s="20"/>
      <c r="G5" s="21">
        <f t="shared" ca="1" si="0"/>
        <v>45964.381006249998</v>
      </c>
      <c r="H5" s="22"/>
      <c r="I5" s="19" t="str">
        <f>IFERROR(VLOOKUP(D5,DB!A:F,6,0),"")</f>
        <v>Power Cube</v>
      </c>
      <c r="J5" s="18" t="str">
        <f>IFERROR(VLOOKUP(D5,DB!A:G,7,0),"")</f>
        <v>Good</v>
      </c>
      <c r="K5" s="46"/>
      <c r="L5" s="23" t="str">
        <f>IFERROR(VLOOKUP(D5,DB!A:I,9,0),"")</f>
        <v>Zain</v>
      </c>
    </row>
    <row r="6" spans="1:13" ht="15" customHeight="1">
      <c r="A6" s="19"/>
      <c r="B6" s="62" t="str">
        <f>IFERROR(VLOOKUP(D6,DB!A:K,11,0),"")</f>
        <v/>
      </c>
      <c r="C6" s="18"/>
      <c r="D6" s="18"/>
      <c r="E6" s="18"/>
      <c r="F6" s="20"/>
      <c r="G6" s="21">
        <f t="shared" ca="1" si="0"/>
        <v>45964.381006249998</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45964.381006249998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45964.381006249998</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45964.381006249998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45964.381006249998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45964.381006249998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45964.381006249998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45964.381006249998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45964.381006249998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45964.381006249998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45964.381006249998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45964.381006249998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45964.381006249998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45964.381006249998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45964.381006249998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45964.381006249998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45964.381006249998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45964.381006249998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45964.381006249998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45964.381006249998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45964.381006249998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45964.381006249998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45964.381006249998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45964.381006249998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45964.381006249998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45964.381006249998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45964.381006249998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45964.381006249998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45964.381006249998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45964.381006249998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45964.381006249998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45964.381006249998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45964.381006249998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45964.381006249998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45964.381006249998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45964.381006249998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45964.381006249998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45964.381006249998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45964.381006249998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45964.381006249998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45964.381006249998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45964.381006249998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45964.381006249998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45964.381006249998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45964.381006249998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45964.381006249998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45964.381006249998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45964.381006249998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45964.381006249998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45964.381006249998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45964.381006249998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45964.381006249998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45964.381006249998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45964.381006249998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45964.381006249998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45964.381006249998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45964.381006249998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45964.381006249998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45964.381006249998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45964.381006249998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45964.381006249998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45964.381006249998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45964.381006249998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45964.381006249998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45964.381006249998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45964.381006249998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45964.381006249998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45964.381006249998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45964.381006249998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45964.381006249998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45964.381006249998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45964.381006249998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45964.381006249998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45964.381006249998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45964.381006249998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45964.381006249998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45964.381006249998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45964.381006249998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45964.381006249998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45964.381006249998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45964.381006249998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45964.381006249998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45964.381006249998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45964.381006249998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45964.381006249998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45964.381006249998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45964.381006249998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45964.381006249998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45964.381006249998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45964.381006249998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45964.381006249998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45964.381006249998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45964.381006249998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45964.381006249998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45964.381006249998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45964.381006249998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45964.381006249998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45964.381006249998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45964.381006249998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45964.381006249998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45964.381006249998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45964.381006249998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45964.381006249998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45964.381006249998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45964.381006249998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45964.381006249998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45964.381006249998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45964.381006249998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45964.381006249998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45964.381006249998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45964.381006249998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45964.381006249998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45964.381006249998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45964.381006249998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45964.381006249998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45964.381006249998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45964.381006249998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45964.381006249998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45964.381006249998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45964.381006249998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45964.381006249998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45964.381006249998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45964.381006249998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45964.381006249998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45964.381006249998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45964.381006249998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45964.381006249998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45964.381006249998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45964.381006249998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45964.381006249998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45964.381006249998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45964.381006249998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45964.381006249998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45964.381006249998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45964.381006249998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45964.381006249998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45964.381006249998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45964.381006249998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45964.381006249998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45964.381006249998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45964.381006249998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45964.381006249998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45964.381006249998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45964.381006249998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45964.381006249998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45964.381006249998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45964.381006249998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45964.381006249998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45964.381006249998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45964.381006249998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45964.381006249998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45964.381006249998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45964.381006249998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45964.381006249998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45964.381006249998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45964.381006249998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45964.381006249998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45964.381006249998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45964.381006249998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45964.381006249998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45964.381006249998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45964.381006249998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45964.381006249998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45964.381006249998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45964.381006249998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45964.381006249998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45964.381006249998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45964.381006249998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45964.381006249998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45964.381006249998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45964.381006249998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45964.381006249998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45964.381006249998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45964.381006249998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45964.381006249998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45964.381006249998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45964.381006249998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45964.381006249998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45964.381006249998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45964.381006249998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45964.381006249998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45964.381006249998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45964.381006249998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45964.381006249998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45964.381006249998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45964.381006249998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45964.381006249998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45964.381006249998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45964.381006249998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45964.381006249998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45964.381006249998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45964.381006249998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45964.381006249998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45964.381006249998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45964.381006249998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45964.381006249998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45964.381006249998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45964.381006249998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45964.381006249998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45964.381006249998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45964.381006249998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45964.381006249998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45964.381006249998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45964.381006249998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45964.381006249998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45964.381006249998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45964.381006249998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45964.381006249998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45964.381006249998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45964.381006249998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45964.381006249998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45964.381006249998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45964.381006249998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45964.381006249998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45964.381006249998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45964.381006249998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45964.381006249998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45964.381006249998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45964.381006249998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45964.381006249998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45964.381006249998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45964.381006249998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45964.381006249998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45964.381006249998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45964.381006249998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45964.381006249998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45964.381006249998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45964.381006249998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45964.381006249998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45964.381006249998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45964.381006249998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45964.381006249998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45964.381006249998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45964.381006249998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45964.381006249998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45964.381006249998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45964.381006249998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45964.381006249998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45964.381006249998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45964.381006249998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45964.381006249998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45964.381006249998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45964.381006249998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45964.381006249998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45964.381006249998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45964.381006249998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45964.381006249998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45964.381006249998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45964.381006249998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45964.381006249998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45964.381006249998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45964.381006249998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45964.381006249998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45964.381006249998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45964.381006249998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45964.381006249998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45964.381006249998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45964.381006249998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45964.381006249998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45964.381006249998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45964.381006249998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45964.381006249998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45964.381006249998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45964.381006249998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45964.381006249998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45964.381006249998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45964.381006249998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45964.381006249998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45964.381006249998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45964.381006249998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45964.381006249998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45964.381006249998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45964.381006249998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45964.381006249998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45964.381006249998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45964.381006249998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45964.381006249998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45964.381006249998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45964.381006249998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45964.381006249998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45964.381006249998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45964.381006249998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45964.381006249998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45964.381006249998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45964.381006249998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45964.381006249998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45964.381006249998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45964.381006249998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45964.381006249998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45964.381006249998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45964.381006249998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45964.381006249998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45964.381006249998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45964.381006249998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45964.381006249998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45964.381006249998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45964.381006249998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45964.381006249998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45964.381006249998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45964.381006249998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45964.381006249998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45964.381006249998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45964.381006249998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45964.381006249998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45964.381006249998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45964.381006249998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45964.381006249998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45964.381006249998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45964.381006249998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45964.381006249998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45964.381006249998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45964.381006249998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45964.381006249998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45964.381006249998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45964.381006249998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45964.381006249998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45964.381006249998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45964.381006249998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45964.381006249998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45964.381006249998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45964.381006249998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45964.381006249998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45964.381006249998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45964.381006249998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45964.381006249998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45964.381006249998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45964.381006249998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45964.381006249998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45964.381006249998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45964.381006249998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45964.381006249998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45964.381006249998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45964.381006249998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45964.381006249998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45964.381006249998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45964.381006249998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45964.381006249998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45964.381006249998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45964.381006249998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45964.381006249998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45964.381006249998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45964.381006249998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45964.381006249998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45964.381006249998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45964.381006249998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45964.381006249998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45964.381006249998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45964.381006249998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45964.381006249998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45964.381006249998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45964.381006249998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45964.381006249998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45964.381006249998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45964.381006249998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45964.381006249998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45964.381006249998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45964.381006249998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45964.381006249998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45964.381006249998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45964.381006249998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45964.381006249998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45964.381006249998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45964.381006249998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45964.381006249998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45964.381006249998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45964.381006249998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45964.381006249998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45964.381006249998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45964.381006249998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45964.381006249998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45964.381006249998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45964.381006249998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45964.381006249998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45964.381006249998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45964.381006249998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45964.381006249998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45964.381006249998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45964.381006249998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45964.381006249998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45964.381006249998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45964.381006249998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45964.381006249998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45964.381006249998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45964.381006249998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45964.381006249998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45964.381006249998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45964.381006249998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45964.381006249998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45964.381006249998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45964.381006249998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45964.381006249998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45964.381006249998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45964.381006249998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45964.381006249998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45964.381006249998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45964.381006249998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45964.381006249998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45964.381006249998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45964.381006249998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45964.381006249998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45964.381006249998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45964.381006249998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45964.381006249998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45964.381006365744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45964.381006365744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45964.381006365744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45964.381006365744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45964.381006365744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45964.381006365744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45964.381006365744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45964.381006365744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45964.381006365744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45964.381006365744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45964.381006365744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45964.381006365744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45964.381006365744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45964.381006365744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45964.381006365744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45964.381006365744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45964.381006365744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45964.381006365744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45964.381006365744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45964.381006365744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45964.381006365744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45964.381006365744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45964.381006365744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45964.381006365744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45964.381006365744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45964.381006365744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45964.381006365744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45964.381006365744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45964.381006365744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45964.381006365744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45964.381006365744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45964.381006365744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45964.381006365744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45964.381006365744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45964.381006365744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45964.381006365744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45964.381006365744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45964.381006365744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45964.381006365744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45964.381006365744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45964.381006365744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45964.381006365744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45964.381006365744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45964.381006365744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45964.381006365744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45964.381006365744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45964.381006365744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45964.381006365744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45964.381006365744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45964.381006365744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45964.381006365744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45964.381006365744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45964.381006365744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45964.381006365744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45964.381006365744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45964.381006365744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45964.381006365744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45964.381006365744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45964.381006365744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45964.381006365744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45964.381006365744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45964.381006365744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45964.381006365744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45964.381006365744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45964.381006365744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45964.381006365744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45964.381006365744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45964.381006365744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45964.381006365744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45964.381006365744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45964.381006365744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45964.381006365744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45964.381006365744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45964.381006365744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45964.381006365744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45964.381006365744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45964.381006365744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45964.381006365744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45964.381006365744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45964.381006365744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45964.381006365744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45964.381006365744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45964.381006365744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45964.381006365744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45964.381006365744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45964.381006365744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45964.381006365744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45964.381006365744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45964.381006365744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45964.381006365744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45964.381006365744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45964.381006365744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45964.381006365744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45964.381006365744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45964.381006365744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45964.381006365744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45964.381006365744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45964.381006365744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45964.381006365744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45964.381006365744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45964.381006365744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45964.381006365744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45964.381006365744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45964.381006365744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45964.381006365744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45964.381006365744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45964.381006365744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45964.381006365744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45964.381006365744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45964.381006365744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45964.381006365744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45964.381006365744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45964.381006365744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45964.381006365744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45964.381006365744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45964.381006365744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45964.381006365744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45964.381006365744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45964.381006365744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45964.381006365744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45964.381006365744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45964.381006365744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45964.381006365744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45964.381006365744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45964.381006365744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45964.381006365744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45964.381006365744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45964.381006365744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45964.381006365744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45964.381006365744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45964.381006365744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45964.381006365744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45964.381006365744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45964.381006365744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45964.381006365744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45964.381006365744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45964.381006365744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45964.381006365744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45964.381006365744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45964.381006365744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45964.381006365744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45964.381006365744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45964.381006365744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45964.381006365744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45964.381006365744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45964.381006365744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45964.381006365744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45964.381006365744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45964.381006365744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45964.381006365744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45964.381006365744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45964.381006365744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45964.381006365744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45964.381006365744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45964.381006365744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45964.381006365744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45964.381006365744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45964.381006365744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45964.381006365744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45964.381006365744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45964.381006365744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45964.381006365744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45964.381006365744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45964.381006365744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45964.381006365744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45964.381006365744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45964.381006365744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45964.381006365744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45964.381006365744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45964.381006365744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45964.381006365744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45964.381006365744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45964.381006365744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45964.381006365744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45964.381006365744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45964.381006365744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45964.381006365744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45964.381006365744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45964.381006365744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45964.381006365744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45964.381006365744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45964.381006365744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45964.381006365744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45964.381006365744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45964.381006365744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45964.381006365744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45964.381006365744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45964.381006365744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45964.381006365744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45964.381006365744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45964.381006365744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45964.381006365744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45964.381006365744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45964.381006365744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45964.381006365744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45964.381006365744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45964.381006365744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45964.381006365744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45964.381006365744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45964.381006365744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45964.381006365744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45964.381006365744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45964.381006365744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45964.381006365744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45964.381006365744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45964.381006365744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45964.381006365744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45964.381006365744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45964.381006365744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45964.381006365744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45964.381006365744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45964.381006365744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45964.381006365744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45964.381006365744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45964.381006365744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45964.381006365744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45964.381006365744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45964.381006365744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45964.381006365744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45964.381006365744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45964.381006365744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45964.381006365744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45964.381006365744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45964.381006365744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45964.381006365744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45964.381006365744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45964.381006365744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45964.381006365744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45964.381006365744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45964.381006365744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45964.381006365744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45964.381006365744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45964.381006365744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45964.381006365744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45964.381006365744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45964.381006365744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45964.381006365744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45964.381006365744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45964.381006365744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45964.381006365744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45964.381006365744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45964.381006365744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45964.381006365744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45964.381006365744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45964.381006365744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45964.381006365744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45964.381006365744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45964.381006365744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45964.381006365744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45964.381006365744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45964.381006365744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45964.381006365744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45964.381006365744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45964.381006365744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45964.381006365744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45964.381006365744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45964.381006365744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45964.381006365744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45964.381006365744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45964.381006365744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45964.381006365744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45964.381006365744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45964.381006365744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45964.381006365744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45964.381006365744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45964.381006365744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45964.381006365744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45964.381006365744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45964.381006365744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45964.381006365744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45964.381006365744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45964.381006365744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45964.381006365744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45964.381006365744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45964.381006365744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45964.381006365744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45964.381006365744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45964.381006365744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45964.381006365744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45964.381006365744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45964.381006365744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45964.381006365744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45964.381006365744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45964.381006365744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45964.381006365744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45964.381006365744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45964.381006365744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45964.381006365744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45964.381006365744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45964.381006365744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45964.381006365744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45964.381006365744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45964.381006365744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45964.381006365744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45964.381006365744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45964.381006365744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45964.381006365744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45964.381006365744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45964.381006365744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45964.381006365744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45964.381006365744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45964.381006365744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45964.381006365744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45964.381006365744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45964.381006365744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45964.381006365744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45964.381006365744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45964.381006365744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45964.381006365744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45964.381006365744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45964.381006365744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45964.381006365744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45964.381006365744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45964.381006365744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45964.381006365744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45964.381006365744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45964.381006365744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45964.381006365744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45964.381006365744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45964.381006365744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45964.381006365744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45964.381006365744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45964.381006365744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45964.381006365744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45964.381006365744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45964.381006365744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45964.381006365744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45964.381006365744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45964.381006365744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45964.381006365744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45964.381006365744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45964.381006365744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45964.381006365744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45964.381006365744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45964.381006365744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45964.381006365744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45964.381006365744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45964.381006365744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45964.381006365744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45964.381006365744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45964.381006365744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45964.381006365744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45964.381006365744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45964.381006365744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45964.381006365744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45964.381006365744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45964.381006365744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45964.381006365744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45964.381006365744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45964.381006365744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45964.381006365744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45964.381006365744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45964.381006365744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45964.381006365744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45964.381006365744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45964.381006365744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45964.381006365744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45964.381006365744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45964.381006365744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45964.381006365744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45964.381006365744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45964.381006365744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45964.381006365744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45964.381006365744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45964.381006365744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45964.381006365744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45964.381006365744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45964.381006365744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45964.381006365744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45964.381006365744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45964.381006365744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45964.381006365744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45964.381006365744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45964.381006365744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45964.381006365744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45964.381006365744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45964.381006365744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45964.381006365744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45964.381006365744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45964.381006365744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45964.381006365744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45964.381006365744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45964.381006365744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45964.381006365744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45964.381006365744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45964.381006365744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45964.381006365744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45964.381006365744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45964.381006365744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45964.381006365744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45964.381006365744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45964.381006365744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45964.381006365744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45964.381006365744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45964.381006365744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45964.381006365744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45964.381006365744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45964.381006365744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45964.381006365744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45964.381006365744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45964.381006365744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45964.381006365744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45964.381006365744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45964.381006365744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45964.381006365744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45964.381006365744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45964.381006365744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45964.381006365744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45964.381006365744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45964.381006365744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45964.381006365744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45964.381006365744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45964.381006365744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45964.381006365744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45964.381006365744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45964.381006365744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45964.381006365744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45964.381006365744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45964.381006365744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45964.381006365744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45964.381006365744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45964.381006365744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45964.381006365744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45964.381006365744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45964.381006365744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45964.381006365744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45964.381006365744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45964.381006365744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45964.381006365744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45964.381006365744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45964.381006365744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45964.381006365744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45964.381006365744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45964.381006365744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45964.381006365744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45964.381006365744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45964.381006365744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45964.381006365744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45964.381006365744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45964.381006365744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45964.381006365744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45964.381006365744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45964.381006365744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45964.381006365744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45964.381006365744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45964.381006365744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45964.381006365744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45964.381006365744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45964.381006365744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45964.381006365744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45964.381006365744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45964.381006365744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45964.381006365744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45964.381006365744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45964.381006365744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45964.381006365744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45964.381006365744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45964.381006365744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45964.381006365744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45964.381006365744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45964.381006365744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45964.381006365744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45964.381006365744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45964.381006365744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45964.381006365744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45964.381006365744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45964.381006365744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45964.381006365744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45964.381006365744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45964.381006365744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45964.381006365744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45964.381006365744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45964.381006365744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45964.381006365744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45964.381006365744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45964.381006365744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45964.381006365744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45964.381006365744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45964.381006365744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45964.381006365744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45964.381006365744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45964.381006365744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45964.381006365744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45964.381006365744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45964.381006365744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45964.381006365744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45964.381006365744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45964.381006365744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45964.381006365744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45964.381006365744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45964.381006365744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45964.381006365744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45964.381006365744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45964.381006365744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45964.381006365744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45964.381006365744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45964.381006365744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45964.381006365744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45964.381006365744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45964.381006365744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45964.381006365744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45964.381006365744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45964.381006365744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45964.381006365744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45964.381006365744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45964.381006365744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45964.381006365744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45964.381006365744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45964.381006365744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45964.381006365744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45964.381006365744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45964.381006365744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45964.381006365744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45964.381006365744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45964.381006365744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45964.381006365744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45964.381006365744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45964.381006365744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45964.381006365744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45964.381006365744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45964.381006365744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45964.381006365744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45964.381006365744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45964.381006365744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45964.381006365744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45964.381006365744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45964.381006365744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45964.381006365744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45964.381006365744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45964.381006365744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45964.381006365744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45964.381006365744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45964.381006365744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45964.381006365744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45964.381006365744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45964.381006365744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45964.381006365744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45964.381006365744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45964.381006365744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45964.381006365744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45964.381006365744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45964.381006365744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45964.381006365744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45964.381006365744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45964.381006365744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45964.381006365744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45964.381006365744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45964.381006365744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45964.381006365744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45964.381006365744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45964.381006365744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45964.381006365744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45964.381006365744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45964.381006365744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45964.381006365744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45964.381006365744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45964.381006365744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45964.381006365744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45964.381006365744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45964.381006365744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45964.381006365744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45964.381006365744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45964.381006365744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45964.381006365744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45964.381006365744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45964.381006365744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45964.381006365744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45964.381006365744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45964.381006365744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45964.381006365744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45964.381006365744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45964.381006365744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45964.381006365744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45964.381006365744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45964.381006365744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45964.381006365744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45964.381006365744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45964.381006365744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45964.381006365744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45964.381006365744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45964.381006365744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45964.381006365744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45964.381006365744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45964.381006365744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45964.381006365744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45964.381006365744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45964.381006365744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45964.381006365744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45964.381006365744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45964.381006365744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45964.381006365744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45964.381006365744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45964.381006365744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45964.381006365744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45964.381006365744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45964.381006365744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45964.381006365744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45964.381006365744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45964.381006365744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45964.381006365744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45964.381006365744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45964.381006365744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45964.381006365744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45964.381006365744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45964.381006365744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45964.381006365744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45964.381006365744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45964.381006365744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45964.381006365744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45964.381006365744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45964.381006365744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45964.381006365744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45964.381006365744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45964.381006365744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45964.381006365744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45964.381006365744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45964.381006365744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45964.381006365744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45964.381006365744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45964.381006365744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45964.381006365744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45964.381006365744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45964.381006365744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45964.381006365744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45964.381006365744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45964.381006365744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45964.381006365744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45964.381006365744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45964.381006365744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45964.381006365744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45964.381006365744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45964.381006365744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45964.381006365744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45964.381006365744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45964.381006365744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45964.381006365744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45964.381006365744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45964.381006365744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45964.381006365744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45964.381006365744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45964.381006365744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45964.381006365744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45964.381006365744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45964.381006365744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45964.381006365744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45964.381006365744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45964.381006365744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45964.381006365744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45964.381006365744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45964.381006365744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45964.381006365744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45964.381006365744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45964.381006365744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45964.381006365744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45964.381006365744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45964.381006365744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45964.381006365744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45964.381006365744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45964.381006365744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45964.381006365744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45964.381006365744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45964.381006365744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45964.381006365744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45964.381006365744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45964.381006365744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45964.381006365744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45964.381006365744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45964.381006365744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45964.381006365744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45964.381006365744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45964.381006365744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45964.381006365744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tabSelected="1" workbookViewId="0">
      <selection activeCell="K17" sqref="K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260.90028865740169</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120" t="s">
        <v>33959</v>
      </c>
      <c r="E3" s="97" t="s">
        <v>39021</v>
      </c>
      <c r="F3" s="122">
        <v>45964.339120370372</v>
      </c>
      <c r="G3" s="123">
        <f ca="1">IFERROR(NOW()-F3,"")</f>
        <v>4.1885879625624511E-2</v>
      </c>
      <c r="H3" s="122">
        <v>45964.333043981482</v>
      </c>
      <c r="I3" s="118" t="str">
        <f>IFERROR(VLOOKUP(D3,DB!A:F,6,0),"")</f>
        <v>SCECO</v>
      </c>
      <c r="J3" s="118" t="str">
        <f>IFERROR(VLOOKUP(D3,DB!A:G,7,0),"")</f>
        <v>Dead</v>
      </c>
      <c r="K3" s="124" t="s">
        <v>39114</v>
      </c>
      <c r="L3" s="120" t="str">
        <f>IFERROR(VLOOKUP(D3,DB!A:I,9,0),"")</f>
        <v>Latis</v>
      </c>
    </row>
    <row r="4" spans="1:16" ht="15" customHeight="1">
      <c r="A4" s="118" t="s">
        <v>39115</v>
      </c>
      <c r="B4" s="118" t="str">
        <f>IFERROR(VLOOKUP(D4,DB!A:K,11,0),"")</f>
        <v>R4</v>
      </c>
      <c r="C4" s="119">
        <v>1</v>
      </c>
      <c r="D4" s="120" t="s">
        <v>29396</v>
      </c>
      <c r="E4" s="97" t="s">
        <v>39021</v>
      </c>
      <c r="F4" s="122"/>
      <c r="G4" s="123">
        <f ca="1">IFERROR(NOW()-F4,"")</f>
        <v>45964.381006249998</v>
      </c>
      <c r="H4" s="122">
        <v>45964.353877314818</v>
      </c>
      <c r="I4" s="118" t="str">
        <f>IFERROR(VLOOKUP(D4,DB!A:F,6,0),"")</f>
        <v>SCECO</v>
      </c>
      <c r="J4" s="118" t="str">
        <f>IFERROR(VLOOKUP(D4,DB!A:G,7,0),"")</f>
        <v>Vandalized</v>
      </c>
      <c r="K4" s="124" t="s">
        <v>39116</v>
      </c>
      <c r="L4" s="120" t="str">
        <f>IFERROR(VLOOKUP(D4,DB!A:I,9,0),"")</f>
        <v>Latis</v>
      </c>
    </row>
    <row r="5" spans="1:16" ht="15" customHeight="1">
      <c r="A5" s="118"/>
      <c r="B5" s="118" t="str">
        <f>IFERROR(VLOOKUP(D5,DB!A:K,11,0),"")</f>
        <v/>
      </c>
      <c r="C5" s="119"/>
      <c r="D5" s="120"/>
      <c r="E5" s="97"/>
      <c r="F5" s="122"/>
      <c r="G5" s="123">
        <f ca="1">IFERROR(NOW()-F5,"")</f>
        <v>45964.381006249998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45964.381006249998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45964.381006249998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45964.381006249998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45964.381006249998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45964.381006249998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45964.381006249998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45964.381006249998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45964.381006249998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45964.381006249998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45964.381006249998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45964.381006249998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45964.381006249998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45964.381006249998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45964.381006249998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45964.381006249998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45964.381006249998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45964.381006249998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45964.381006249998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45964.381006249998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45964.381006249998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45964.381006249998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45964.381006249998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45964.381006249998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45964.381006249998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45964.381006249998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45964.381006249998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45964.381006249998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45964.381006249998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45964.381006249998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45964.381006249998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45964.381006249998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45964.381006249998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45964.381006249998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45964.381006249998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45964.381006249998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45964.381006249998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45964.381006249998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45964.381006249998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45964.381006249998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45964.381006249998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45964.381006249998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45964.381006249998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45964.381006249998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45964.381006249998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45964.381006249998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45964.381006249998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45964.381006249998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45964.381006249998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45964.381006249998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45964.381006249998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45964.381006249998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45964.381006249998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45964.381006249998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45964.381006249998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45964.381006249998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45964.381006249998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45964.381006249998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45964.381006249998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45964.381006249998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45964.381006249998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45964.381006249998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45964.381006249998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45964.381006249998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45964.381006249998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45964.381006249998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45964.381006249998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45964.381006249998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45964.381006249998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45964.381006249998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45964.381006249998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45964.381006249998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45964.381006249998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45964.381006249998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45964.381006249998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45964.381006249998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45964.381006249998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45964.381006249998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45964.381006249998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45964.381006249998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45964.381006249998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45964.381006249998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45964.381006249998</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45964.381006249998</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72.54894606480957</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38.192128935181245</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15.719895138885477</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74"/>
      <c r="E5" s="151"/>
      <c r="F5" s="152"/>
      <c r="G5" s="153">
        <f ca="1">IFERROR(NOW()-F5,"")</f>
        <v>45964.381006249998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45964.381006249998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45964.381006249998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45964.381006249998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45964.381006249998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45964.381006249998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45964.381006249998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45964.381006249998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45964.381006249998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45964.381006249998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45964.381006249998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45964.381006249998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45964.381006249998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45964.381006249998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45964.381006249998</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45964.381006249998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45964.381006249998</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45964.381006249998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45964.381006249998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45964.381006249998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45964.381006249998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45964.381006249998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45964.381006249998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45964.381006249998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45964.381006249998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45964.381006249998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45964.381006249998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45964.381006249998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45964.381006249998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45964.381006249998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45964.381006249998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45964.381006249998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45964.381006249998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45964.381006249998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45964.381006249998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45964.381006249998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45964.381006249998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45964.381006249998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45964.381006249998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45964.381006249998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45964.381006249998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45964.381006249998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45964.381006249998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45964.381006249998</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45964.381006249998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45964.381006249998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45964.381006249998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45964.381006249998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45964.381006249998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45964.381006249998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45964.381006249998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45964.381006249998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45964.381006249998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45964.381006249998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45964.381006249998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45964.381006249998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45964.381006249998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45964.381006249998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45964.381006249998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45964.381006249998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45964.381006249998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45964.381006249998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45964.381006249998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45964.381006249998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45964.381006249998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45964.381006249998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45964.381006249998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45964.381006249998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45964.381006249998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45964.381006249998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45964.381006249998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45964.381006249998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45964.381006249998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45964.381006249998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45964.381006249998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45964.381006249998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45964.381006249998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45964.381006249998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45964.381006249998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45964.381006249998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45964.381006249998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45964.381006249998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45964.381006249998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45964.381006249998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45964.381006249998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45964.381006249998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45964.381006249998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45964.381006249998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45964.381006249998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45964.381006249998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45964.381006249998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45964.381006249998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45964.381006249998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45964.381006249998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45964.381006249998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45964.381006249998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45964.381006249998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45964.381006249998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45964.381006249998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45964.381006249998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45964.381006249998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45964.381006249998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45964.381006249998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45964.381006249998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45964.381006249998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45964.381006249998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45964.381006249998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45964.381006249998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45964.381006249998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45964.381006249998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45964.381006249998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45964.381006249998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45964.381006249998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45964.381006249998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45964.381006249998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45964.381006249998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45964.381006249998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45964.381006249998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45964.381006249998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45964.381006249998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45964.381006249998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45964.381006249998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45964.381006249998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45964.381006249998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45964.381006249998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45964.381006249998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45964.381006249998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45964.381006249998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45964.381006249998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45964.381006249998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45964.381006249998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45964.381006249998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45964.381006249998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45964.381006249998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45964.381006249998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45964.381006249998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45964.381006249998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45964.381006249998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45964.381006249998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45964.381006249998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45964.381006249998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45964.381006249998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45964.381006249998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45964.381006249998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45964.381006249998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45964.381006249998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45964.381006249998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45964.381006249998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45964.381006249998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45964.381006249998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45964.381006249998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45964.381006249998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45964.381006249998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45964.381006249998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45964.381006249998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45964.381006249998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45964.381006249998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45964.381006249998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45964.381006249998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45964.381006249998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45964.381006249998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45964.381006249998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45964.381006249998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45964.381006249998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45964.381006249998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45964.381006249998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45964.381006249998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45964.381006249998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45964.381006249998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45964.381006249998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45964.381006249998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45964.381006249998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45964.381006249998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45964.381006249998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45964.381006249998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45964.381006249998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45964.381006249998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45964.381006249998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45964.381006249998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45964.381006249998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45964.381006249998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45964.381006249998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45964.381006249998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45964.381006249998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45964.381006249998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45964.381006249998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45964.381006249998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45964.381006249998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45964.381006249998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45964.381006249998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45964.381006249998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45964.381006249998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45964.381006249998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45964.381006249998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45964.381006249998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45964.381006249998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45964.381006249998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45964.381006249998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45964.381006249998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45964.381006249998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45964.381006249998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45964.381006249998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45964.381006249998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45964.381006249998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45964.381006249998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45964.381006249998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45964.381006249998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45964.381006249998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45964.381006249998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45964.381006249998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45964.381006249998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45964.381006249998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45964.381006249998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45964.381006249998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45964.381006249998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45964.381006249998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45964.381006249998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45964.381006249998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45964.381006249998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45964.381006249998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45964.381006249998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45964.381006249998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45964.381006249998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45964.381006249998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45964.381006249998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45964.381006249998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45964.381006249998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45964.381006249998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45964.381006249998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45964.381006249998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45964.381006249998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45964.381006249998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45964.381006249998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45964.381006249998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45964.381006249998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45964.381006249998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45964.381006249998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45964.381006249998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45964.381006249998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45964.381006249998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45964.381006249998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45964.381006249998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45964.381006249998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45964.381006249998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45964.381006249998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45964.381006249998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45964.381006249998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45964.381006249998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45964.381006249998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45964.381006249998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45964.381006249998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45964.381006249998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45964.381006249998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45964.381006249998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45964.381006249998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45964.381006249998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45964.381006249998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45964.381006249998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45964.381006249998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45964.381006249998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45964.381006249998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45964.381006249998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45964.381006249998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45964.381006249998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45964.381006249998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45964.381006249998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45964.381006249998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45964.381006249998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45964.381006249998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45964.381006249998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45964.381006249998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45964.381006249998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45964.381006249998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45964.381006249998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45964.381006249998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45964.381006249998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45964.381006249998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45964.381006249998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45964.381006249998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45964.381006249998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45964.381006249998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45964.381006249998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45964.381006249998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45964.381006249998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45964.381006249998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45964.381006249998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45964.381006249998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45964.381006249998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45964.381006249998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45964.381006249998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45964.381006249998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45964.381006249998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45964.381006249998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45964.381006249998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45964.381006249998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45964.381006249998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45964.381006249998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45964.381006249998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45964.381006249998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45964.381006249998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45964.381006249998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45964.381006249998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45964.381006249998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45964.381006249998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45964.381006249998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45964.381006249998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45964.381006249998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45964.381006249998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45964.381006249998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45964.381006249998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45964.381006249998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45964.381006249998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45964.381006249998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45964.381006249998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45964.381006249998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45964.381006249998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45964.381006249998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45964.381006249998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45964.381006249998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45964.381006249998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45964.381006249998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45964.381006249998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45964.381006249998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45964.381006249998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45964.381006249998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45964.381006249998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45964.381006249998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45964.381006249998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45964.381006249998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45964.381006249998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45964.381006249998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45964.381006249998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45964.381006249998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45964.381006249998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45964.381006249998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45964.381006249998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45964.381006249998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45964.381006249998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45964.381006249998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45964.381006249998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45964.381006249998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45964.381006249998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45964.381006249998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45964.381006249998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45964.381006249998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45964.381006249998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45964.381006249998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45964.381006249998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45964.381006249998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45964.381006249998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45964.381006249998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45964.381006249998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45964.381006249998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45964.381006249998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45964.381006249998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45964.381006249998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45964.381006249998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45964.381006249998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45964.381006249998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45964.381006249998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45964.381006249998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45964.381006249998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45964.381006249998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45964.381006249998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45964.381006249998</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5" ca="1" si="0">IFERROR(NOW()-F2,"-")</f>
        <v>0.24200162036868278</v>
      </c>
      <c r="H2" s="171">
        <v>45964.083634259259</v>
      </c>
      <c r="I2" s="169" t="str">
        <f>IFERROR(VLOOKUP(D2,DB!A:F,6,0),"")</f>
        <v>SCECO</v>
      </c>
      <c r="J2" s="169" t="str">
        <f>IFERROR(VLOOKUP(D2,DB!A:G,7,0),"")</f>
        <v>Vandalized</v>
      </c>
      <c r="K2" s="172" t="s">
        <v>39124</v>
      </c>
      <c r="L2" s="173" t="str">
        <f>IFERROR(VLOOKUP(D2,DB!A:I,9,0),"")</f>
        <v>Latis</v>
      </c>
    </row>
    <row r="3" spans="1:16383" ht="31.5" customHeight="1">
      <c r="A3" s="168"/>
      <c r="B3" s="169" t="str">
        <f>IFERROR(VLOOKUP(D3,DB!A:K,11,0),"")</f>
        <v/>
      </c>
      <c r="C3" s="170"/>
      <c r="D3" s="169"/>
      <c r="E3" s="102"/>
      <c r="F3" s="171"/>
      <c r="G3" s="115">
        <f t="shared" ca="1" si="0"/>
        <v>45964.381006249998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45964.381006249998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45964.381006249998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45964.381006249998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45964.381006249998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45964.381006249998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45964.381006249998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45964.381006249998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45964.381006249998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45964.381006249998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45964.381006249998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45964.381006249998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45964.381006249998</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45964.381006249998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45964.381006249998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45964.381006249998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45964.381006249998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45964.381006249998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45964.381006249998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45964.381006249998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45964.381006249998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45964.381006249998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45964.381006249998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45964.381006249998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45964.381006249998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45964.381006249998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45964.381006249998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45964.381006249998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45964.381006249998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45964.381006249998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45964.381006249998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45964.381006249998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45964.381006249998</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2025-11-03T06:10:15Z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