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611" documentId="120_S{2AC9BD13-BADA-5192-A53E-5A8FF88502F6}" xr6:coauthVersionLast="47" xr6:coauthVersionMax="47" xr10:uidLastSave="{0FCDA348-C5B5-4A38-BEC9-FD82299A593E}"/>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<sst xmlns="http://schemas.openxmlformats.org/spreadsheetml/2006/main" count="181579" uniqueCount="39204">
  <si>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</si>
  <si>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</si>
  <si>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</si>
  <si>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</si>
  <si>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</si>
  <si>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</si>
  <si>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</si>
  <si>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</si>
  <si>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</si>
  <si>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</si>
  <si>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</si>
  <si>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</si>
  <si>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</si>
  <si>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</si>
  <si>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</si>
  <si>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</si>
  <si>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</si>
  <si>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</si>
  <si>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</si>
  <si>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</si>
  <si>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</si>
  <si>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</si>
  <si>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</si>
  <si>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</si>
  <si>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</si>
  <si>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</si>
  <si>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</si>
  <si>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</si>
  <si>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</si>
  <si>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</si>
  <si>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</si>
  <si>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</si>
  <si>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</si>
  <si>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</si>
  <si>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</si>
  <si>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</si>
  <si>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</si>
  <si>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</si>
  <si>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</si>
  <si>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</si>
  <si>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</si>
  <si>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</si>
  <si>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</si>
  <si>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</si>
  <si>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</si>
  <si>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</si>
  <si>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</si>
  <si>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</si>
  <si>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</si>
  <si>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</si>
  <si>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</si>
  <si>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</si>
  <si>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</si>
  <si>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</si>
  <si>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</si>
  <si>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</si>
  <si>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</si>
  <si>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</si>
  <si>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</si>
  <si>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</si>
  <si>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</si>
  <si>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</si>
  <si>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</si>
  <si>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</si>
  <si>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</si>
  <si>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</si>
  <si>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</si>
  <si>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</si>
  <si>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</si>
  <si>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</si>
  <si>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</si>
  <si>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</si>
  <si>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</si>
  <si>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</si>
  <si>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</si>
  <si>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</si>
  <si>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</si>
  <si>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</si>
  <si>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</si>
  <si>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</si>
  <si>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</si>
  <si>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</si>
  <si>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</si>
  <si>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</si>
  <si>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</si>
  <si>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</si>
  <si>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</si>
  <si>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</si>
  <si>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</si>
  <si>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</si>
  <si>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</si>
  <si>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</si>
  <si>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</si>
  <si>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</si>
  <si>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</si>
  <si>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</si>
  <si>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</si>
  <si>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</si>
  <si>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</si>
  <si>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</si>
  <si>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</si>
  <si>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</si>
  <si>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</si>
  <si>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</si>
  <si>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</si>
  <si>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</si>
  <si>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</si>
  <si>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</si>
  <si>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</si>
  <si>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</si>
  <si>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</si>
  <si>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</si>
  <si>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</si>
  <si>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</si>
  <si>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</si>
  <si>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</si>
  <si>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</si>
  <si>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</si>
  <si>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</si>
  <si>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</si>
  <si>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</si>
  <si>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</si>
  <si>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</si>
  <si>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</si>
  <si>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</si>
  <si>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</si>
  <si>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</si>
  <si>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</si>
  <si>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</si>
  <si>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</si>
  <si>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</si>
  <si>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</si>
  <si>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</si>
  <si>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</si>
  <si>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</si>
  <si>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</si>
  <si>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</si>
  <si>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</si>
  <si>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</si>
  <si>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</si>
  <si>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</si>
  <si>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</si>
  <si>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</si>
  <si>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</si>
  <si>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</si>
  <si>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</si>
  <si>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</si>
  <si>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</si>
  <si>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</si>
  <si>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</si>
  <si>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</si>
  <si>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</si>
  <si>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</si>
  <si>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</si>
  <si>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</si>
  <si>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</si>
  <si>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</si>
  <si>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</si>
  <si>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</si>
  <si>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</si>
  <si>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</si>
  <si>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</si>
  <si>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</si>
  <si>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</si>
  <si>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</si>
  <si>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</si>
  <si>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</si>
  <si>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</si>
  <si>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</si>
  <si>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</si>
  <si>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</si>
  <si>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</si>
  <si>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</si>
  <si>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</si>
  <si>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</si>
  <si>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</si>
  <si>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</si>
  <si>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</si>
  <si>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</si>
  <si>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</si>
  <si>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</si>
  <si>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</si>
  <si>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</si>
  <si>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</si>
  <si>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</si>
  <si>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</si>
  <si>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</si>
  <si>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</si>
  <si>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</si>
  <si>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</si>
  <si>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</si>
  <si>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</si>
  <si>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</si>
  <si>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</si>
  <si>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</si>
  <si>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</si>
  <si>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</si>
  <si>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</si>
  <si>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</si>
  <si>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</si>
  <si>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</si>
  <si>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</si>
  <si>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</si>
  <si>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</si>
  <si>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</si>
  <si>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</si>
  <si>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</si>
  <si>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</si>
  <si>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</si>
  <si>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</si>
  <si>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</si>
  <si>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</si>
  <si>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</si>
  <si>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</si>
  <si>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</si>
  <si>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</si>
  <si>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</si>
  <si>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</si>
  <si>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</si>
  <si>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</si>
  <si>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</si>
  <si>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</si>
  <si>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</si>
  <si>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</si>
  <si>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</si>
  <si>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</si>
  <si>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</si>
  <si>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</si>
  <si>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</si>
  <si>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</si>
  <si>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</si>
  <si>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</si>
  <si>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</si>
  <si>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</si>
  <si>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</si>
  <si>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</si>
  <si>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</si>
  <si>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</si>
  <si>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</si>
  <si>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</si>
  <si>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</si>
  <si>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</si>
  <si>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</si>
  <si>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</si>
  <si>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</si>
  <si>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</si>
  <si>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</si>
  <si>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</si>
  <si>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</si>
  <si>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</si>
  <si>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</si>
  <si>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</si>
  <si>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</si>
  <si>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</si>
  <si>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</si>
  <si>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</si>
  <si>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</si>
  <si>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</si>
  <si>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</si>
  <si>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</si>
  <si>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</si>
  <si>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</si>
  <si>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</si>
  <si>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</si>
  <si>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</si>
  <si>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</si>
  <si>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</si>
  <si>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</si>
  <si>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</si>
  <si>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</si>
  <si>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</si>
  <si>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</si>
  <si>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</si>
  <si>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</si>
  <si>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</si>
  <si>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</si>
  <si>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</si>
  <si>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</si>
  <si>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</si>
  <si>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</si>
  <si>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</si>
  <si>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</si>
  <si>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</si>
  <si>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</si>
  <si>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</si>
  <si>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</si>
  <si>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</si>
  <si>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</si>
  <si>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</si>
  <si>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</si>
  <si>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</si>
  <si>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</si>
  <si>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</si>
  <si>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</si>
  <si>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</si>
  <si>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</si>
  <si>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</si>
  <si>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</si>
  <si>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</si>
  <si>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</si>
  <si>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</si>
  <si>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</si>
  <si>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</si>
  <si>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</si>
  <si>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</si>
  <si>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</si>
  <si>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</si>
  <si>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</si>
  <si>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</si>
  <si>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</si>
  <si>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</si>
  <si>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</si>
  <si>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</si>
  <si>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</si>
  <si>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</si>
  <si>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</si>
  <si>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</si>
  <si>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</si>
  <si>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</si>
  <si>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</si>
  <si>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</si>
  <si>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</si>
  <si>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</si>
  <si>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</si>
  <si>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</si>
  <si>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</si>
  <si>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</si>
  <si>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</si>
  <si>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</si>
  <si>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</si>
  <si>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</si>
  <si>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</si>
  <si>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</si>
  <si>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</si>
  <si>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</si>
  <si>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</si>
  <si>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</si>
  <si>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</si>
  <si>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</si>
  <si>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</si>
  <si>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</si>
  <si>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</si>
  <si>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</si>
  <si>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</si>
  <si>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</si>
  <si>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</si>
  <si>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</si>
  <si>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</si>
  <si>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</si>
  <si>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</si>
  <si>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</si>
  <si>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</si>
  <si>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</si>
  <si>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</si>
  <si>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</si>
  <si>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</si>
  <si>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</si>
  <si>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</si>
  <si>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</si>
  <si>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</si>
  <si>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</si>
  <si>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</si>
  <si>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</si>
  <si>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</si>
  <si>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</si>
  <si>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</si>
  <si>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</si>
  <si>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</si>
  <si>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</si>
  <si>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</si>
  <si>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</si>
  <si>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</si>
  <si>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</si>
  <si>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</si>
  <si>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</si>
  <si>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</si>
  <si>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</si>
  <si>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</si>
  <si>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</si>
  <si>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</si>
  <si>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</si>
  <si>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</si>
  <si>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</si>
  <si>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</si>
  <si>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</si>
  <si>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</si>
  <si>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</si>
  <si>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</si>
  <si>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</si>
  <si>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</si>
  <si>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</si>
  <si>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</si>
  <si>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</si>
  <si>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</si>
  <si>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</si>
  <si>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</si>
  <si>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</si>
  <si>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</si>
  <si>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</si>
  <si>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</si>
  <si>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</si>
  <si>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</si>
  <si>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</si>
  <si>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</si>
  <si>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</si>
  <si>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</si>
  <si>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</si>
  <si>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</si>
  <si>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</si>
  <si>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</si>
  <si>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</si>
  <si>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</si>
  <si>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</si>
  <si>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</si>
  <si>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</si>
  <si>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</si>
  <si>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</si>
  <si>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</si>
  <si>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</si>
  <si>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</si>
  <si>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</si>
  <si>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</si>
  <si>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</si>
  <si>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</si>
  <si>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</si>
  <si>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</si>
  <si>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</si>
  <si>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</si>
  <si>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</si>
  <si>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</si>
  <si>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</si>
  <si>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</si>
  <si>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</si>
  <si>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</si>
  <si>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</si>
  <si>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</si>
  <si>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</si>
  <si>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</si>
  <si>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</si>
  <si>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</si>
  <si>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</si>
  <si>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</si>
  <si>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</si>
  <si>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</si>
  <si>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</si>
  <si>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</si>
  <si>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</si>
  <si>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</si>
  <si>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</si>
  <si>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</si>
  <si>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</si>
  <si>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</si>
  <si>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</si>
  <si>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</si>
  <si>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</si>
  <si>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</si>
  <si>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</si>
  <si>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</si>
  <si>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</si>
  <si>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</si>
  <si>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</si>
  <si>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</si>
  <si>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</si>
  <si>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</si>
  <si>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</si>
  <si>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</si>
  <si>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</si>
  <si>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</si>
  <si>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</si>
  <si>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</si>
  <si>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</si>
  <si>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</si>
  <si>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</si>
  <si>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</si>
  <si>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</si>
  <si>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</si>
  <si>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</si>
  <si>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</si>
  <si>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</si>
  <si>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</si>
  <si>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</si>
  <si>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</si>
  <si>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</si>
  <si>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</si>
  <si>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</si>
  <si>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</si>
  <si>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</si>
  <si>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</si>
  <si>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</si>
  <si>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</si>
  <si>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</si>
  <si>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</si>
  <si>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</si>
  <si>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</si>
  <si>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</si>
  <si>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</si>
  <si>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</si>
  <si>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</si>
  <si>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</si>
  <si>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</si>
  <si>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</si>
  <si>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</si>
  <si>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</si>
  <si>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</si>
  <si>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</si>
  <si>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</si>
  <si>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</si>
  <si>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</si>
  <si>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</si>
  <si>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</si>
  <si>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</si>
  <si>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</si>
  <si>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</si>
  <si>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</si>
  <si>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</si>
  <si>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</si>
  <si>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</si>
  <si>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</si>
  <si>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</si>
  <si>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</si>
  <si>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</si>
  <si>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</si>
  <si>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</si>
  <si>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</si>
  <si>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</si>
  <si>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</si>
  <si>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</si>
  <si>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</si>
  <si>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</si>
  <si>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</si>
  <si>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</si>
  <si>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</si>
  <si>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</si>
  <si>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</si>
  <si>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</si>
  <si>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</si>
  <si>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</si>
  <si>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</si>
  <si>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</si>
  <si>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</si>
  <si>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</si>
  <si>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</si>
  <si>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</si>
  <si>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</si>
  <si>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</si>
  <si>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</si>
  <si>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</si>
  <si>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</si>
  <si>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</si>
  <si>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</si>
  <si>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</si>
  <si>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</si>
  <si>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</si>
  <si>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</si>
  <si>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</si>
  <si>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</si>
  <si>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</si>
  <si>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</si>
  <si>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</si>
  <si>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</si>
  <si>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</si>
  <si>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</si>
  <si>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</si>
  <si>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</si>
  <si>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</si>
  <si>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</si>
  <si>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</si>
  <si>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</si>
  <si>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</si>
  <si>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</si>
  <si>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</si>
  <si>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</si>
  <si>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</si>
  <si>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</si>
  <si>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</si>
  <si>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</si>
  <si>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</si>
  <si>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</si>
  <si>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</si>
  <si>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</si>
  <si>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</si>
  <si>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</si>
  <si>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</si>
  <si>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</si>
  <si>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</si>
  <si>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</si>
  <si>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</si>
  <si>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</si>
  <si>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</si>
  <si>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</si>
  <si>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</si>
  <si>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</si>
  <si>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</si>
  <si>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</si>
  <si>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</si>
  <si>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</si>
  <si>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</si>
  <si>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</si>
  <si>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</si>
  <si>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</si>
  <si>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</si>
  <si>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</si>
  <si>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</si>
  <si>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</si>
  <si>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</si>
  <si>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</si>
  <si>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</si>
  <si>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</si>
  <si>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</si>
  <si>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</si>
  <si>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</si>
  <si>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</si>
  <si>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</si>
  <si>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</si>
  <si>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</si>
  <si>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</si>
  <si>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</si>
  <si>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</si>
  <si>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</si>
  <si>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</si>
  <si>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</si>
  <si>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</si>
  <si>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</si>
  <si>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</si>
  <si>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</si>
  <si>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</si>
  <si>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</si>
  <si>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</si>
  <si>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</si>
  <si>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</si>
  <si>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</si>
  <si>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</si>
  <si>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</si>
  <si>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</si>
  <si>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</si>
  <si>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</si>
  <si>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</si>
  <si>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</si>
  <si>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</si>
  <si>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</si>
  <si>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</si>
  <si>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</si>
  <si>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</si>
  <si>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</si>
  <si>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</si>
  <si>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</si>
  <si>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</si>
  <si>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</si>
  <si>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</si>
  <si>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</si>
  <si>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</si>
  <si>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</si>
  <si>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</si>
  <si>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</si>
  <si>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</si>
  <si>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</si>
  <si>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</si>
  <si>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</si>
  <si>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</si>
  <si>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</si>
  <si>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</si>
  <si>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</si>
  <si>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</si>
  <si>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</si>
  <si>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</si>
  <si>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</si>
  <si>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</si>
  <si>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</si>
  <si>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</si>
  <si>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</si>
  <si>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</si>
  <si>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</si>
  <si>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</si>
  <si>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</si>
  <si>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</si>
  <si>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</si>
  <si>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</si>
  <si>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</si>
  <si>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</si>
  <si>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</si>
  <si>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</si>
  <si>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</si>
  <si>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</si>
  <si>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</si>
  <si>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</si>
  <si>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</si>
  <si>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</si>
  <si>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</si>
  <si>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</si>
  <si>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</si>
  <si>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</si>
  <si>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</si>
  <si>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</si>
  <si>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</si>
  <si>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</si>
  <si>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</si>
  <si>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</si>
  <si>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</si>
  <si>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</si>
  <si>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</si>
  <si>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</si>
  <si>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</si>
  <si>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</si>
  <si>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</si>
  <si>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</si>
  <si>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</si>
  <si>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</si>
  <si>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</si>
  <si>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</si>
  <si>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</si>
  <si>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</si>
  <si>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</si>
  <si>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</si>
  <si>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</si>
  <si>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</si>
  <si>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</si>
  <si>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</si>
  <si>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</si>
  <si>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</si>
  <si>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</si>
  <si>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</si>
  <si>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</si>
  <si>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</si>
  <si>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</si>
  <si>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</si>
  <si>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</si>
  <si>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</si>
  <si>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</si>
  <si>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</si>
  <si>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</si>
  <si>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</si>
  <si>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</si>
  <si>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</si>
  <si>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</si>
  <si>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</si>
  <si>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</si>
  <si>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</si>
  <si>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</si>
  <si>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</si>
  <si>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</si>
  <si>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</si>
  <si>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</si>
  <si>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</si>
  <si>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</si>
  <si>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</si>
  <si>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</si>
  <si>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</si>
  <si>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</si>
  <si>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</si>
  <si>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</si>
  <si>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</si>
  <si>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</si>
  <si>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</si>
  <si>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</si>
  <si>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</si>
  <si>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</si>
  <si>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</si>
  <si>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</si>
  <si>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</si>
  <si>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</si>
  <si>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</si>
  <si>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</si>
  <si>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</si>
  <si>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</si>
  <si>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</si>
  <si>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</si>
  <si>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</si>
  <si>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</si>
  <si>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</si>
  <si>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</si>
  <si>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</si>
  <si>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</si>
  <si>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</si>
  <si>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</si>
  <si>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</si>
  <si>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</si>
  <si>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</si>
  <si>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</si>
  <si>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</si>
  <si>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</si>
  <si>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</si>
  <si>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</si>
  <si>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</si>
  <si>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</si>
  <si>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</si>
  <si>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</si>
  <si>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</si>
  <si>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</si>
  <si>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</si>
  <si>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</si>
  <si>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</si>
  <si>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</si>
  <si>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</si>
  <si>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</si>
  <si>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</si>
  <si>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</si>
  <si>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</si>
  <si>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</si>
  <si>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</si>
  <si>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</si>
  <si>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</si>
  <si>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</si>
  <si>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</si>
  <si>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</si>
  <si>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</si>
  <si>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</si>
  <si>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</si>
  <si>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</si>
  <si>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</si>
  <si>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</si>
  <si>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</si>
  <si>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</si>
  <si>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</si>
  <si>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</si>
  <si>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</si>
  <si>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</si>
  <si>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</si>
  <si>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</si>
  <si>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</si>
  <si>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</si>
  <si>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</si>
  <si>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</si>
  <si>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</si>
  <si>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</si>
  <si>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</si>
  <si>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</si>
  <si>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</si>
  <si>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</si>
  <si>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</si>
  <si>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</si>
  <si>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</si>
  <si>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</si>
  <si>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</si>
  <si>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</si>
  <si>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</si>
  <si>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</si>
  <si>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</si>
  <si>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</si>
  <si>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</si>
  <si>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</si>
  <si>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</si>
  <si>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</si>
  <si>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</si>
  <si>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</si>
  <si>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</si>
  <si>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</si>
  <si>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</si>
  <si>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</si>
  <si>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</si>
  <si>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</si>
  <si>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</si>
  <si>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</si>
  <si>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</si>
  <si>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</si>
  <si>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</si>
  <si>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</si>
  <si>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</si>
  <si>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</si>
  <si>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</si>
  <si>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</si>
  <si>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</si>
  <si>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</si>
  <si>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</si>
  <si>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</si>
  <si>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</si>
  <si>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</si>
  <si>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</si>
  <si>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</si>
  <si>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</si>
  <si>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</si>
  <si>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</si>
  <si>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</si>
  <si>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</si>
  <si>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</si>
  <si>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</si>
  <si>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</si>
  <si>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</si>
  <si>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</si>
  <si>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</si>
  <si>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</si>
  <si>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</si>
  <si>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</si>
  <si>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</si>
  <si>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</si>
  <si>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</si>
  <si>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</si>
  <si>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</si>
  <si>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</si>
  <si>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</si>
  <si>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</si>
  <si>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</si>
  <si>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</si>
  <si>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</si>
  <si>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</si>
  <si>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</si>
  <si>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</si>
  <si>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</si>
  <si>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</si>
  <si>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</si>
  <si>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</si>
  <si>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</si>
  <si>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</si>
  <si>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</si>
  <si>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</si>
  <si>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</si>
  <si>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</si>
  <si>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</si>
  <si>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</si>
  <si>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</si>
  <si>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</si>
  <si>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</si>
  <si>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</si>
  <si>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</si>
  <si>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</si>
  <si>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</si>
  <si>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</si>
  <si>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</si>
  <si>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</si>
  <si>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</si>
  <si>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</si>
  <si>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</si>
  <si>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</si>
  <si>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</si>
  <si>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</si>
  <si>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</si>
  <si>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</si>
  <si>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</si>
  <si>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</si>
  <si>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</si>
  <si>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</si>
  <si>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</si>
  <si>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</si>
  <si>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</si>
  <si>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</si>
  <si>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</si>
  <si>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</si>
  <si>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</si>
  <si>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</si>
  <si>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</si>
  <si>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</si>
  <si>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</si>
  <si>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</si>
  <si>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</si>
  <si>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</si>
  <si>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</si>
  <si>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</si>
  <si>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</si>
  <si>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</si>
  <si>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</si>
  <si>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</si>
  <si>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</si>
  <si>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</si>
  <si>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</si>
  <si>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</si>
  <si>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</si>
  <si>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</si>
  <si>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</si>
  <si>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</si>
  <si>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</si>
  <si>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</si>
  <si>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</si>
  <si>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</si>
  <si>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</si>
  <si>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</si>
  <si>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</si>
  <si>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</si>
  <si>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</si>
  <si>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</si>
  <si>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</si>
  <si>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</si>
  <si>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</si>
  <si>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</si>
  <si>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</si>
  <si>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</si>
  <si>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</si>
  <si>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</si>
  <si>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</si>
  <si>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</si>
  <si>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</si>
  <si>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</si>
  <si>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</si>
  <si>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</si>
  <si>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</si>
  <si>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</si>
  <si>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</si>
  <si>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</si>
  <si>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</si>
  <si>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</si>
  <si>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</si>
  <si>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</si>
  <si>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</si>
  <si>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</si>
  <si>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</si>
  <si>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</si>
  <si>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</si>
  <si>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</si>
  <si>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</si>
  <si>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</si>
  <si>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</si>
  <si>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</si>
  <si>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</si>
  <si>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</si>
  <si>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</si>
  <si>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</si>
  <si>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</si>
  <si>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</si>
  <si>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</si>
  <si>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</si>
  <si>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</si>
  <si>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</si>
  <si>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</si>
  <si>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</si>
  <si>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</si>
  <si>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</si>
  <si>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</si>
  <si>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</si>
  <si>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</si>
  <si>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</si>
  <si>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</si>
  <si>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</si>
  <si>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</si>
  <si>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</si>
  <si>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</si>
  <si>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</si>
  <si>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</si>
  <si>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</si>
  <si>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</si>
  <si>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</si>
  <si>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</si>
  <si>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</si>
  <si>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</si>
  <si>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</si>
  <si>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</si>
  <si>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</si>
  <si>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</si>
  <si>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</si>
  <si>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</si>
  <si>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</si>
  <si>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</si>
  <si>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</si>
  <si>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</si>
  <si>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</si>
  <si>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</si>
  <si>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</si>
  <si>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</si>
  <si>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</si>
  <si>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</si>
  <si>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</si>
  <si>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</si>
  <si>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</si>
  <si>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</si>
  <si>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</si>
  <si>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</si>
  <si>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</si>
  <si>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</si>
  <si>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</si>
  <si>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</si>
  <si>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</si>
  <si>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</si>
  <si>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</si>
  <si>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</si>
  <si>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</si>
  <si>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</si>
  <si>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</si>
  <si>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</si>
  <si>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</si>
  <si>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</si>
  <si>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</si>
  <si>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</si>
  <si>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</si>
  <si>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</si>
  <si>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</si>
  <si>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</si>
  <si>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</si>
  <si>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</si>
  <si>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</si>
  <si>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</si>
  <si>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</si>
  <si>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</si>
  <si>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</si>
  <si>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</si>
  <si>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</si>
  <si>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</si>
  <si>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</si>
  <si>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</si>
  <si>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</si>
  <si>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</si>
  <si>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</si>
  <si>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</si>
  <si>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</si>
  <si>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</si>
  <si>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</si>
  <si>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</si>
  <si>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</si>
  <si>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</si>
  <si>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</si>
  <si>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</si>
  <si>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</si>
  <si>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</si>
  <si>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</si>
  <si>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</si>
  <si>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</si>
  <si>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</si>
  <si>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</si>
  <si>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</si>
  <si>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</si>
  <si>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</si>
  <si>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</si>
  <si>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</si>
  <si>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</si>
  <si>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</si>
  <si>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</si>
  <si>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</si>
  <si>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</si>
  <si>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</si>
  <si>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</si>
  <si>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</si>
  <si>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</si>
  <si>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</si>
  <si>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</si>
  <si>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</si>
  <si>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</si>
  <si>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</si>
  <si>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</si>
  <si>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</si>
  <si>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</si>
  <si>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</si>
  <si>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</si>
  <si>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</si>
  <si>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</si>
  <si>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</si>
  <si>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</si>
  <si>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</si>
  <si>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</si>
  <si>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</si>
  <si>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</si>
  <si>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</si>
  <si>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</si>
  <si>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</si>
  <si>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</si>
  <si>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</si>
  <si>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</si>
  <si>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</si>
  <si>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</si>
  <si>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</si>
  <si>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</si>
  <si>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</si>
  <si>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</si>
  <si>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</si>
  <si>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</si>
  <si>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</si>
  <si>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</si>
  <si>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</si>
  <si>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</si>
  <si>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</si>
  <si>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</si>
  <si>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</si>
  <si>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</si>
  <si>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</si>
  <si>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</si>
  <si>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</si>
  <si>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</si>
  <si>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</si>
  <si>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</si>
  <si>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</si>
  <si>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</si>
  <si>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</si>
  <si>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</si>
  <si>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</si>
  <si>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</si>
  <si>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</si>
  <si>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</si>
  <si>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</si>
  <si>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</si>
  <si>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</si>
  <si>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</si>
  <si>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</si>
  <si>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</si>
  <si>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</si>
  <si>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</si>
  <si>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</si>
  <si>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</si>
  <si>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</si>
  <si>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</si>
  <si>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</si>
  <si>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</si>
  <si>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</si>
  <si>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</si>
  <si>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</si>
  <si>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</si>
  <si>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</si>
  <si>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</si>
  <si>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</si>
  <si>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</si>
  <si>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</si>
  <si>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</si>
  <si>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</si>
  <si>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</si>
  <si>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</si>
  <si>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</si>
  <si>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</si>
  <si>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</si>
  <si>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</si>
  <si>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</si>
  <si>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</si>
  <si>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</si>
  <si>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</si>
  <si>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</si>
  <si>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</si>
  <si>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</si>
  <si>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</si>
  <si>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</si>
  <si>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</si>
  <si>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</si>
  <si>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</si>
  <si>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</si>
  <si>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</si>
  <si>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</si>
  <si>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</si>
  <si>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</si>
  <si>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</si>
  <si>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</si>
  <si>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</si>
  <si>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</si>
  <si>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</si>
  <si>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</si>
  <si>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</si>
  <si>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</si>
  <si>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</si>
  <si>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</si>
  <si>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</si>
  <si>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</si>
  <si>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</si>
  <si>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</si>
  <si>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</si>
  <si>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</si>
  <si>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</si>
  <si>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</si>
  <si>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</si>
  <si>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</si>
  <si>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</si>
  <si>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</si>
  <si>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</si>
  <si>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</si>
  <si>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</si>
  <si>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</si>
  <si>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</si>
  <si>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</si>
  <si>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</si>
  <si>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</si>
  <si>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</si>
  <si>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</si>
  <si>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</si>
  <si>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</si>
  <si>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</si>
  <si>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</si>
  <si>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</si>
  <si>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</si>
  <si>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</si>
  <si>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</si>
  <si>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</si>
  <si>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</si>
  <si>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</si>
  <si>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</si>
  <si>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</si>
  <si>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</si>
  <si>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</si>
  <si>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</si>
  <si>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</si>
  <si>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</si>
  <si>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</si>
  <si>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</si>
  <si>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</si>
  <si>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</si>
  <si>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</si>
  <si>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</si>
  <si>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</si>
  <si>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</si>
  <si>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</si>
  <si>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</si>
  <si>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</si>
  <si>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</si>
  <si>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</si>
  <si>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</si>
  <si>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</si>
  <si>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</si>
  <si>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</si>
  <si>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</si>
  <si>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</si>
  <si>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</si>
  <si>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</si>
  <si>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</si>
  <si>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</si>
  <si>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</si>
  <si>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</si>
  <si>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</si>
  <si>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</si>
  <si>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</si>
  <si>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</si>
  <si>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</si>
  <si>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</si>
  <si>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</si>
  <si>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</si>
  <si>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</si>
  <si>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</si>
  <si>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</si>
  <si>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</si>
  <si>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</si>
  <si>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</si>
  <si>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</si>
  <si>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</si>
  <si>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</si>
  <si>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</si>
  <si>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</si>
  <si>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</si>
  <si>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</si>
  <si>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</si>
  <si>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</si>
  <si>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</si>
  <si>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</si>
  <si>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</si>
  <si>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</si>
  <si>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</si>
  <si>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</si>
  <si>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</si>
  <si>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</si>
  <si>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</si>
  <si>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</si>
  <si>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</si>
  <si>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</si>
  <si>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</si>
  <si>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</si>
  <si>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</si>
  <si>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</si>
  <si>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</si>
  <si>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</si>
  <si>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</si>
  <si>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</si>
  <si>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</si>
  <si>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</si>
  <si>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</si>
  <si>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</si>
  <si>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</si>
  <si>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</si>
  <si>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</si>
  <si>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</si>
  <si>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</si>
  <si>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</si>
  <si>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</si>
  <si>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</si>
  <si>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</si>
  <si>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</si>
  <si>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</si>
  <si>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</si>
  <si>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</si>
  <si>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</si>
  <si>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</si>
  <si>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</si>
  <si>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</si>
  <si>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</si>
  <si>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</si>
  <si>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</si>
  <si>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</si>
  <si>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</si>
  <si>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</si>
  <si>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</si>
  <si>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</si>
  <si>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</si>
  <si>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</si>
  <si>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</si>
  <si>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</si>
  <si>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</si>
  <si>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</si>
  <si>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</si>
  <si>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</si>
  <si>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</si>
  <si>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</si>
  <si>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</si>
  <si>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</si>
  <si>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</si>
  <si>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</si>
  <si>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</si>
  <si>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</si>
  <si>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</si>
  <si>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</si>
  <si>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</si>
  <si>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</si>
  <si>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</si>
  <si>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</si>
  <si>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</si>
  <si>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</si>
  <si>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</si>
  <si>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</si>
  <si>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</si>
  <si>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</si>
  <si>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</si>
  <si>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</si>
  <si>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</si>
  <si>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</si>
  <si>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</si>
  <si>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</si>
  <si>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</si>
  <si>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</si>
  <si>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</si>
  <si>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</si>
  <si>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</si>
  <si>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</si>
  <si>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</si>
  <si>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</si>
  <si>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</si>
  <si>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</si>
  <si>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</si>
  <si>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</si>
  <si>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</si>
  <si>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</si>
  <si>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</si>
  <si>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</si>
  <si>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</si>
  <si>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</si>
  <si>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</si>
  <si>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</si>
  <si>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</si>
  <si>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</si>
  <si>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</si>
  <si>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</si>
  <si>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</si>
  <si>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</si>
  <si>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</si>
  <si>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</si>
  <si>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</si>
  <si>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</si>
  <si>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</si>
  <si>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</si>
  <si>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</si>
  <si>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</si>
  <si>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</si>
  <si>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</si>
  <si>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</si>
  <si>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</si>
  <si>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</si>
  <si>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</si>
  <si>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</si>
  <si>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</si>
  <si>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</si>
  <si>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</si>
  <si>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</si>
  <si>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</si>
  <si>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</si>
  <si>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</si>
  <si>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</si>
  <si>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</si>
  <si>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</si>
  <si>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</si>
  <si>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</si>
  <si>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</si>
  <si>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</si>
  <si>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</si>
  <si>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</si>
  <si>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</si>
  <si>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</si>
  <si>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</si>
  <si>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</si>
  <si>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</si>
  <si>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</si>
  <si>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</si>
  <si>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</si>
  <si>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</si>
  <si>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</si>
  <si>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</si>
  <si>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</si>
  <si>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</si>
  <si>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</si>
  <si>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</si>
  <si>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</si>
  <si>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</si>
  <si>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</si>
  <si>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</si>
  <si>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</si>
  <si>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</si>
  <si>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</si>
  <si>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</si>
  <si>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</si>
  <si>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</si>
  <si>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</si>
  <si>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</si>
  <si>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</si>
  <si>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</si>
  <si>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</si>
  <si>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</si>
  <si>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</si>
  <si>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</si>
  <si>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</si>
  <si>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</si>
  <si>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</si>
  <si>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</si>
  <si>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</si>
  <si>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</si>
  <si>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</si>
  <si>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</si>
  <si>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</si>
  <si>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</si>
  <si>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</si>
  <si>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</si>
  <si>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</si>
  <si>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</si>
  <si>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</si>
  <si>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</si>
  <si>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</si>
  <si>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</si>
  <si>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</si>
  <si>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</si>
  <si>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</si>
  <si>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</si>
  <si>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</si>
  <si>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</si>
  <si>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</si>
  <si>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</si>
  <si>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</si>
  <si>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</si>
  <si>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</si>
  <si>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</si>
  <si>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</si>
  <si>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</si>
  <si>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</si>
  <si>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</si>
  <si>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</si>
  <si>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</si>
  <si>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</si>
  <si>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</si>
  <si>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</si>
  <si>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</si>
  <si>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</si>
  <si>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</si>
  <si>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</si>
  <si>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</si>
  <si>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</si>
  <si>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</si>
  <si>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</si>
  <si>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</si>
  <si>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</si>
  <si>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</si>
  <si>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</si>
  <si>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</si>
  <si>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</si>
  <si>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</si>
  <si>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</si>
  <si>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</si>
  <si>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</si>
  <si>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</si>
  <si>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</si>
  <si>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</si>
  <si>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</si>
  <si>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</si>
  <si>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</si>
  <si>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</si>
  <si>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</si>
  <si>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</si>
  <si>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</si>
  <si>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</si>
  <si>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</si>
  <si>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</si>
  <si>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</si>
  <si>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</si>
  <si>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</si>
  <si>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</si>
  <si>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</si>
  <si>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</si>
  <si>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</si>
  <si>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</si>
  <si>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</si>
  <si>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</si>
  <si>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</si>
  <si>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</si>
  <si>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</si>
  <si>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</si>
  <si>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</si>
  <si>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</si>
  <si>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</si>
  <si>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</si>
  <si>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</si>
  <si>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</si>
  <si>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</si>
  <si>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</si>
  <si>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</si>
  <si>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</si>
  <si>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</si>
  <si>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</si>
  <si>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</si>
  <si>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</si>
  <si>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</si>
  <si>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</si>
  <si>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</si>
  <si>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</si>
  <si>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</si>
  <si>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</si>
  <si>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</si>
  <si>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</si>
  <si>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</si>
  <si>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</si>
  <si>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</si>
  <si>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</si>
  <si>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</si>
  <si>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</si>
  <si>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</si>
  <si>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</si>
  <si>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</si>
  <si>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</si>
  <si>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</si>
  <si>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</si>
  <si>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</si>
  <si>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</si>
  <si>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</si>
  <si>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</si>
  <si>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</si>
  <si>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</si>
  <si>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</si>
  <si>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</si>
  <si>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</si>
  <si>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</si>
  <si>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</si>
  <si>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</si>
  <si>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</si>
  <si>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</si>
  <si>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</si>
  <si>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</si>
  <si>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</si>
  <si>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</si>
  <si>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</si>
  <si>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</si>
  <si>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</si>
  <si>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</si>
  <si>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</si>
  <si>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</si>
  <si>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</si>
  <si>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</si>
  <si>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</si>
  <si>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</si>
  <si>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</si>
  <si>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</si>
  <si>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</si>
  <si>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</si>
  <si>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</si>
  <si>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</si>
  <si>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</si>
  <si>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</si>
  <si>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</si>
  <si>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</si>
  <si>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</si>
  <si>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</si>
  <si>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</si>
  <si>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</si>
  <si>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</si>
  <si>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</si>
  <si>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</si>
  <si>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</si>
  <si>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</si>
  <si>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</si>
  <si>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</si>
  <si>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</si>
  <si>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</si>
  <si>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</si>
  <si>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</si>
  <si>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</si>
  <si>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</si>
  <si>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</si>
  <si>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</si>
  <si>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</si>
  <si>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</si>
  <si>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</si>
  <si>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</si>
  <si>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</si>
  <si>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</si>
  <si>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</si>
  <si>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</si>
  <si>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</si>
  <si>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</si>
  <si>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</si>
  <si>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</si>
  <si>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</si>
  <si>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</si>
  <si>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</si>
  <si>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</si>
  <si>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</si>
  <si>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</si>
  <si>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</si>
  <si>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</si>
  <si>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</si>
  <si>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</si>
  <si>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</si>
  <si>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</si>
  <si>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</si>
  <si>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</si>
  <si>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</si>
  <si>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</si>
  <si>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</si>
  <si>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</si>
  <si>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</si>
  <si>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</si>
  <si>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</si>
  <si>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</si>
  <si>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</si>
  <si>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</si>
  <si>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</si>
  <si>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</si>
  <si>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</si>
  <si>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</si>
  <si>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</si>
  <si>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</si>
  <si>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</si>
  <si>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</si>
  <si>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</si>
  <si>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</si>
  <si>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</si>
  <si>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</si>
  <si>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</si>
  <si>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</si>
  <si>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</si>
  <si>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</si>
  <si>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</si>
  <si>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</si>
  <si>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</si>
  <si>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</si>
  <si>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</si>
  <si>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</si>
  <si>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</si>
  <si>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</si>
  <si>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</si>
  <si>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</si>
  <si>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</si>
  <si>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</si>
  <si>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</si>
  <si>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</si>
  <si>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</si>
  <si>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</si>
  <si>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</si>
  <si>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</si>
  <si>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</si>
  <si>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</si>
  <si>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</si>
  <si>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</si>
  <si>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</si>
  <si>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</si>
  <si>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</si>
  <si>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</si>
  <si>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</si>
  <si>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</si>
  <si>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</si>
  <si>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</si>
  <si>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</si>
  <si>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</si>
  <si>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</si>
  <si>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</si>
  <si>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</si>
  <si>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</si>
  <si>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</si>
  <si>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</si>
  <si>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</si>
  <si>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</si>
  <si>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</si>
  <si>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</si>
  <si>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</si>
  <si>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</si>
  <si>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</si>
  <si>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</si>
  <si>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</si>
  <si>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</si>
  <si>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</si>
  <si>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</si>
  <si>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</si>
  <si>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</si>
  <si>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</si>
  <si>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</si>
  <si>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</si>
  <si>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</si>
  <si>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</si>
  <si>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</si>
  <si>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</si>
  <si>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</si>
  <si>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</si>
  <si>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</si>
  <si>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</si>
  <si>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</si>
  <si>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</si>
  <si>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</si>
  <si>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</si>
  <si>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</si>
  <si>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</si>
  <si>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</si>
  <si>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</si>
  <si>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</si>
  <si>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</si>
  <si>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</si>
  <si>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</si>
  <si>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</si>
  <si>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</si>
  <si>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</si>
  <si>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</si>
  <si>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</si>
  <si>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</si>
  <si>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</si>
  <si>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</si>
  <si>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</si>
  <si>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</si>
  <si>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</si>
  <si>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</si>
  <si>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</si>
  <si>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</si>
  <si>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</si>
  <si>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</si>
  <si>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</si>
  <si>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</si>
  <si>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</si>
  <si>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</si>
  <si>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</si>
  <si>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</si>
  <si>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</si>
  <si>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</si>
  <si>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</si>
  <si>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</si>
  <si>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</si>
  <si>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</si>
  <si>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</si>
  <si>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</si>
  <si>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</si>
  <si>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</si>
  <si>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</si>
  <si>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</si>
  <si>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</si>
  <si>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</si>
  <si>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</si>
  <si>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</si>
  <si>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</si>
  <si>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</si>
  <si>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</si>
  <si>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</si>
  <si>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</si>
  <si>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</si>
  <si>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</si>
  <si>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</si>
  <si>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</si>
  <si>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</si>
  <si>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</si>
  <si>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</si>
  <si>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</si>
  <si>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</si>
  <si>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</si>
  <si>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</si>
  <si>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</si>
  <si>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</si>
  <si>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</si>
  <si>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</si>
  <si>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</si>
  <si>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</si>
  <si>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</si>
  <si>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</si>
  <si>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</si>
  <si>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</si>
  <si>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</si>
  <si>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</si>
  <si>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</si>
  <si>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</si>
  <si>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</si>
  <si>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</si>
  <si>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</si>
  <si>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</si>
  <si>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</si>
  <si>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</si>
  <si>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</si>
  <si>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</si>
  <si>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</si>
  <si>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</si>
  <si>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</si>
  <si>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</si>
  <si>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</si>
  <si>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</si>
  <si>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</si>
  <si>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</si>
  <si>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</si>
  <si>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</si>
  <si>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</si>
  <si>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</si>
  <si>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</si>
  <si>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</si>
  <si>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</si>
  <si>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</si>
  <si>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</si>
  <si>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</si>
  <si>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</si>
  <si>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</si>
  <si>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</si>
  <si>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</si>
  <si>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</si>
  <si>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</si>
  <si>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</si>
  <si>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</si>
  <si>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</si>
  <si>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</si>
  <si>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</si>
  <si>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</si>
  <si>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</si>
  <si>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</si>
  <si>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</si>
  <si>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</si>
  <si>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</si>
  <si>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</si>
  <si>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</si>
  <si>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</si>
  <si>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</si>
  <si>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</si>
  <si>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</si>
  <si>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</si>
  <si>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</si>
  <si>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</si>
  <si>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</si>
  <si>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</si>
  <si>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</si>
  <si>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</si>
  <si>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</si>
  <si>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</si>
  <si>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</si>
  <si>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</si>
  <si>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</si>
  <si>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</si>
  <si>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</si>
  <si>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</si>
  <si>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</si>
  <si>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</si>
  <si>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</si>
  <si>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</si>
  <si>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</si>
  <si>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</si>
  <si>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</si>
  <si>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</si>
  <si>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</si>
  <si>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</si>
  <si>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</si>
  <si>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</si>
  <si>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</si>
  <si>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</si>
  <si>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</si>
  <si>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</si>
  <si>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</si>
  <si>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</si>
  <si>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</si>
  <si>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</si>
  <si>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</si>
  <si>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</si>
  <si>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</si>
  <si>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</si>
  <si>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</si>
  <si>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</si>
  <si>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</si>
  <si>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</si>
  <si>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</si>
  <si>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</si>
  <si>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</si>
  <si>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</si>
  <si>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</si>
  <si>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</si>
  <si>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</si>
  <si>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</si>
  <si>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</si>
  <si>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</si>
  <si>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</si>
  <si>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</si>
  <si>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</si>
  <si>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</si>
  <si>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</si>
  <si>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</si>
  <si>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</si>
  <si>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</si>
  <si>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</si>
  <si>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</si>
  <si>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</si>
  <si>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</si>
  <si>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</si>
  <si>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</si>
  <si>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</si>
  <si>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</si>
  <si>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</si>
  <si>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</si>
  <si>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</si>
  <si>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</si>
  <si>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</si>
  <si>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</si>
  <si>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</si>
  <si>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</si>
  <si>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</si>
  <si>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</si>
  <si>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</si>
  <si>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</si>
  <si>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</si>
  <si>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</si>
  <si>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</si>
  <si>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</si>
  <si>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</si>
  <si>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</si>
  <si>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</si>
  <si>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</si>
  <si>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</si>
  <si>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</si>
  <si>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</si>
  <si>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</si>
  <si>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</si>
  <si>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</si>
  <si>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</si>
  <si>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</si>
  <si>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</si>
  <si>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</si>
  <si>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</si>
  <si>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</si>
  <si>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</si>
  <si>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</si>
  <si>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</si>
  <si>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</si>
  <si>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</si>
  <si>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</si>
  <si>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</si>
  <si>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</si>
  <si>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</si>
  <si>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</si>
  <si>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</si>
  <si>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</si>
  <si>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</si>
  <si>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</si>
  <si>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</si>
  <si>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</si>
  <si>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</si>
  <si>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</si>
  <si>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</si>
  <si>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</si>
  <si>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</si>
  <si>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</si>
  <si>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</si>
  <si>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</si>
  <si>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</si>
  <si>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</si>
  <si>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</si>
  <si>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</si>
  <si>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</si>
  <si>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</si>
  <si>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</si>
  <si>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</si>
  <si>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</si>
  <si>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</si>
  <si>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</si>
  <si>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</si>
  <si>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</si>
  <si>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</si>
  <si>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</si>
  <si>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</si>
  <si>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</si>
  <si>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</si>
  <si>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</si>
  <si>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</si>
  <si>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</si>
  <si>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</si>
  <si>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</si>
  <si>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</si>
  <si>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</si>
  <si>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</si>
  <si>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</si>
  <si>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</si>
  <si>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</si>
  <si>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</si>
  <si>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</si>
  <si>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</si>
  <si>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</si>
  <si>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</si>
  <si>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</si>
  <si>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</si>
  <si>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</si>
  <si>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</si>
  <si>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</si>
  <si>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</si>
  <si>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</si>
  <si>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</si>
  <si>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</si>
  <si>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</si>
  <si>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</si>
  <si>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</si>
  <si>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</si>
  <si>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</si>
  <si>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</si>
  <si>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</si>
  <si>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</si>
  <si>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</si>
  <si>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</si>
  <si>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</si>
  <si>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</si>
  <si>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</si>
  <si>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</si>
  <si>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</si>
  <si>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</si>
  <si>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</si>
  <si>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</si>
  <si>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</si>
  <si>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</si>
  <si>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</si>
  <si>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</si>
  <si>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</si>
  <si>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</si>
  <si>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</si>
  <si>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</si>
  <si>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</si>
  <si>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</si>
  <si>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</si>
  <si>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</si>
  <si>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</si>
  <si>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</si>
  <si>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</si>
  <si>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</si>
  <si>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</si>
  <si>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</si>
  <si>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</si>
  <si>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</si>
  <si>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</si>
  <si>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</si>
  <si>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</si>
  <si>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</si>
  <si>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</si>
  <si>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</si>
  <si>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</si>
  <si>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</si>
  <si>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</si>
  <si>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</si>
  <si>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</si>
  <si>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</si>
  <si>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</si>
  <si>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</si>
  <si>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</si>
  <si>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</si>
  <si>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</si>
  <si>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</si>
  <si>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</si>
  <si>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</si>
  <si>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</si>
  <si>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</si>
  <si>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</si>
  <si>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</si>
  <si>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</si>
  <si>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</si>
  <si>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</si>
  <si>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</si>
  <si>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</si>
  <si>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</si>
  <si>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</si>
  <si>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</si>
  <si>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</si>
  <si>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</si>
  <si>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</si>
  <si>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</si>
  <si>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</si>
  <si>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</si>
  <si>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</si>
  <si>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</si>
  <si>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</si>
  <si>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</si>
  <si>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</si>
  <si>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</si>
  <si>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</si>
  <si>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</si>
  <si>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</si>
  <si>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</si>
  <si>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</si>
  <si>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</si>
  <si>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</si>
  <si>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</si>
  <si>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</si>
  <si>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</si>
  <si>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</si>
  <si>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</si>
  <si>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</si>
  <si>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</si>
  <si>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</si>
  <si>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</si>
  <si>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</si>
  <si>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</si>
  <si>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</si>
  <si>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</si>
  <si>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</si>
  <si>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</si>
  <si>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</si>
  <si>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</si>
  <si>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</si>
  <si>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</si>
  <si>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</si>
  <si>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</si>
  <si>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</si>
  <si>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</si>
  <si>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</si>
  <si>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</si>
  <si>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</si>
  <si>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</si>
  <si>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</si>
  <si>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</si>
  <si>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</si>
  <si>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</si>
  <si>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</si>
  <si>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</si>
  <si>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</si>
  <si>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</si>
  <si>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</si>
  <si>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</si>
  <si>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</si>
  <si>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</si>
  <si>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</si>
  <si>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</si>
  <si>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</si>
  <si>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</si>
  <si>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</si>
  <si>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</si>
  <si>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</si>
  <si>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</si>
  <si>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</si>
  <si>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</si>
  <si>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</si>
  <si>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</si>
  <si>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</si>
  <si>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</si>
  <si>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</si>
  <si>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</si>
  <si>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</si>
  <si>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</si>
  <si>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</si>
  <si>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</si>
  <si>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</si>
  <si>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</si>
  <si>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</si>
  <si>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</si>
  <si>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</si>
  <si>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</si>
  <si>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</si>
  <si>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</si>
  <si>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</si>
  <si>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</si>
  <si>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</si>
  <si>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</si>
  <si>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</si>
  <si>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</si>
  <si>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</si>
  <si>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</si>
  <si>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</si>
  <si>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</si>
  <si>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</si>
  <si>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</si>
  <si>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</si>
  <si>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</si>
  <si>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</si>
  <si>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</si>
  <si>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</si>
  <si>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</si>
  <si>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</si>
  <si>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</si>
  <si>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</si>
  <si>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</si>
  <si>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</si>
  <si>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</si>
  <si>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</si>
  <si>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</si>
  <si>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</si>
  <si>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</si>
  <si>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</si>
  <si>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</si>
  <si>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</si>
  <si>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</si>
  <si>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</si>
  <si>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</si>
  <si>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</si>
  <si>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</si>
  <si>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</si>
  <si>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</si>
  <si>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</si>
  <si>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</si>
  <si>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</si>
  <si>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</si>
  <si>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</si>
  <si>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</si>
  <si>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</si>
  <si>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</si>
  <si>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</si>
  <si>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</si>
  <si>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</si>
  <si>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</si>
  <si>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</si>
  <si>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</si>
  <si>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</si>
  <si>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</si>
  <si>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</si>
  <si>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</si>
  <si>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</si>
  <si>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</si>
  <si>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</si>
  <si>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</si>
  <si>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</si>
  <si>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</si>
  <si>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</si>
  <si>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</si>
  <si>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</si>
  <si>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</si>
  <si>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</si>
  <si>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</si>
  <si>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</si>
  <si>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</si>
  <si>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</si>
  <si>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</si>
  <si>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</si>
  <si>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</si>
  <si>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</si>
  <si>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</si>
  <si>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</si>
  <si>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</si>
  <si>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</si>
  <si>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</si>
  <si>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</si>
  <si>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</si>
  <si>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</si>
  <si>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</si>
  <si>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</si>
  <si>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</si>
  <si>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</si>
  <si>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</si>
  <si>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</si>
  <si>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</si>
  <si>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</si>
  <si>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</si>
  <si>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</si>
  <si>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</si>
  <si>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</si>
  <si>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</si>
  <si>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</si>
  <si>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</si>
  <si>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</si>
  <si>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</si>
  <si>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</si>
  <si>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</si>
  <si>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</si>
  <si>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</si>
  <si>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</si>
  <si>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</si>
  <si>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</si>
  <si>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</si>
  <si>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</si>
  <si>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</si>
  <si>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</si>
  <si>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</si>
  <si>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</si>
  <si>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</si>
  <si>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</si>
  <si>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</si>
  <si>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</si>
  <si>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</si>
  <si>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</si>
  <si>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</si>
  <si>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</si>
  <si>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</si>
  <si>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</si>
  <si>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</si>
  <si>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</si>
  <si>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</si>
  <si>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</si>
  <si>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</si>
  <si>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</si>
  <si>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</si>
  <si>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</si>
  <si>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</si>
  <si>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</si>
  <si>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</si>
  <si>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</si>
  <si>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</si>
  <si>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</si>
  <si>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</si>
  <si>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</si>
  <si>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</si>
  <si>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</si>
  <si>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</si>
  <si>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</si>
  <si>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</si>
  <si>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</si>
  <si>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</si>
  <si>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</si>
  <si>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</si>
  <si>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</si>
  <si>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</si>
  <si>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</si>
  <si>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</si>
  <si>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</si>
  <si>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</si>
  <si>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</si>
  <si>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</si>
  <si>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</si>
  <si>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</si>
  <si>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</si>
  <si>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</si>
  <si>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</si>
  <si>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</si>
  <si>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</si>
  <si>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</si>
  <si>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</si>
  <si>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</si>
  <si>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</si>
  <si>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</si>
  <si>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</si>
  <si>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</si>
  <si>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</si>
  <si>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</si>
  <si>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</si>
  <si>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</si>
  <si>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</si>
  <si>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</si>
  <si>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</si>
  <si>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</si>
  <si>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</si>
  <si>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</si>
  <si>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</si>
  <si>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</si>
  <si>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</si>
  <si>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</si>
  <si>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</si>
  <si>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</si>
  <si>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</si>
  <si>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</si>
  <si>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</si>
  <si>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</si>
  <si>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</si>
  <si>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</si>
  <si>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</si>
  <si>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</si>
  <si>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</si>
  <si>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</si>
  <si>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</si>
  <si>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</si>
  <si>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</si>
  <si>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</si>
  <si>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</si>
  <si>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</si>
  <si>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</si>
  <si>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</si>
  <si>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</si>
  <si>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</si>
  <si>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</si>
  <si>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</si>
  <si>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</si>
  <si>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</si>
  <si>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</si>
  <si>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</si>
  <si>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</si>
  <si>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</si>
  <si>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</si>
  <si>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</si>
  <si>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</si>
  <si>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</si>
  <si>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</si>
  <si>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</si>
  <si>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</si>
  <si>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</si>
  <si>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</si>
  <si>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</si>
  <si>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</si>
  <si>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</si>
  <si>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</si>
  <si>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</si>
  <si>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</si>
  <si>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</si>
  <si>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</si>
  <si>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</si>
  <si>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</si>
  <si>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</si>
  <si>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</si>
  <si>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</si>
  <si>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</si>
  <si>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</si>
  <si>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</si>
  <si>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</si>
  <si>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</si>
  <si>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</si>
  <si>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</si>
  <si>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</si>
  <si>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</si>
  <si>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</si>
  <si>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</si>
  <si>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</si>
  <si>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</si>
  <si>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</si>
  <si>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</si>
  <si>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</si>
  <si>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</si>
  <si>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</si>
  <si>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</si>
  <si>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</si>
  <si>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</si>
  <si>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</si>
  <si>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</si>
  <si>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</si>
  <si>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</si>
  <si>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</si>
  <si>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</si>
  <si>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</si>
  <si>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</si>
  <si>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</si>
  <si>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</si>
  <si>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</si>
  <si>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</si>
  <si>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</si>
  <si>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</si>
  <si>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</si>
  <si>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</si>
  <si>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</si>
  <si>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</si>
  <si>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</si>
  <si>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</si>
  <si>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</si>
  <si>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</si>
  <si>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</si>
  <si>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</si>
  <si>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</si>
  <si>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</si>
  <si>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</si>
  <si>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</si>
  <si>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</si>
  <si>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</si>
  <si>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</si>
  <si>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</si>
  <si>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</si>
  <si>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</si>
  <si>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</si>
  <si>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</si>
  <si>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</si>
  <si>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</si>
  <si>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</si>
  <si>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</si>
  <si>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</si>
  <si>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</si>
  <si>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</si>
  <si>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</si>
  <si>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</si>
  <si>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</si>
  <si>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</si>
  <si>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</si>
  <si>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</si>
  <si>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</si>
  <si>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</si>
  <si>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</si>
  <si>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</si>
  <si>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</si>
  <si>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</si>
  <si>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</si>
  <si>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</si>
  <si>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</si>
  <si>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</si>
  <si>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</si>
  <si>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</si>
  <si>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</si>
  <si>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</si>
  <si>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</si>
  <si>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</si>
  <si>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</si>
  <si>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</si>
  <si>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</si>
  <si>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</si>
  <si>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</si>
  <si>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</si>
  <si>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</si>
  <si>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</si>
  <si>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</si>
  <si>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</si>
  <si>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</si>
  <si>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</si>
  <si>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</si>
  <si>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</si>
  <si>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</si>
  <si>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</si>
  <si>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</si>
  <si>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</si>
  <si>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</si>
  <si>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</si>
  <si>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</si>
  <si>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</si>
  <si>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</si>
  <si>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</si>
  <si>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</si>
  <si>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</si>
  <si>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</si>
  <si>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</si>
  <si>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</si>
  <si>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</si>
  <si>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</si>
  <si>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</si>
  <si>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</si>
  <si>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</si>
  <si>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</si>
  <si>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</si>
  <si>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</si>
  <si>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</si>
  <si>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</si>
  <si>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</si>
  <si>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</si>
  <si>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</si>
  <si>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</si>
  <si>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</si>
  <si>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</si>
  <si>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</si>
  <si>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</si>
  <si>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</si>
  <si>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</si>
  <si>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</si>
  <si>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</si>
  <si>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</si>
  <si>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</si>
  <si>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</si>
  <si>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</si>
  <si>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</si>
  <si>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</si>
  <si>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</si>
  <si>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</si>
  <si>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</si>
  <si>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</si>
  <si>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</si>
  <si>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</si>
  <si>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</si>
  <si>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</si>
  <si>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</si>
  <si>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</si>
  <si>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</si>
  <si>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</si>
  <si>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</si>
  <si>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</si>
  <si>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</si>
  <si>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</si>
  <si>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</si>
  <si>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</si>
  <si>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</si>
  <si>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</si>
  <si>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</si>
  <si>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</si>
  <si>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</si>
  <si>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</si>
  <si>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</si>
  <si>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</si>
  <si>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</si>
  <si>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</si>
  <si>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</si>
  <si>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</si>
  <si>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</si>
  <si>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</si>
  <si>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</si>
  <si>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</si>
  <si>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</si>
  <si>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</si>
  <si>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</si>
  <si>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</si>
  <si>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</si>
  <si>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</si>
  <si>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</si>
  <si>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</si>
  <si>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</si>
  <si>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</si>
  <si>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</si>
  <si>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</si>
  <si>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</si>
  <si>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</si>
  <si>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</si>
  <si>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</si>
  <si>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</si>
  <si>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</si>
  <si>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</si>
  <si>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</si>
  <si>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</si>
  <si>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</si>
  <si>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</si>
  <si>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</si>
  <si>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</si>
  <si>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</si>
  <si>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</si>
  <si>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</si>
  <si>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</si>
  <si>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</si>
  <si>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</si>
  <si>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</si>
  <si>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</si>
  <si>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</si>
  <si>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</si>
  <si>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</si>
  <si>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</si>
  <si>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</si>
  <si>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</si>
  <si>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</si>
  <si>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</si>
  <si>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</si>
  <si>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</si>
  <si>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</si>
  <si>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</si>
  <si>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</si>
  <si>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</si>
  <si>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</si>
  <si>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</si>
  <si>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</si>
  <si>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</si>
  <si>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</si>
  <si>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</si>
  <si>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</si>
  <si>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</si>
  <si>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</si>
  <si>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</si>
  <si>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</si>
  <si>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</si>
  <si>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</si>
  <si>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</si>
  <si>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</si>
  <si>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</si>
  <si>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</si>
  <si>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</si>
  <si>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</si>
  <si>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</si>
  <si>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</si>
  <si>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</si>
  <si>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</si>
  <si>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</si>
  <si>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</si>
  <si>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</si>
  <si>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</si>
  <si>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</si>
  <si>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</si>
  <si>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</si>
  <si>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</si>
  <si>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</si>
  <si>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</si>
  <si>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</si>
  <si>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</si>
  <si>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</si>
  <si>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</si>
  <si>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</si>
  <si>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</si>
  <si>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</si>
  <si>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</si>
  <si>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</si>
  <si>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</si>
  <si>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</si>
  <si>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</si>
  <si>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</si>
  <si>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</si>
  <si>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</si>
  <si>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</si>
  <si>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</si>
  <si>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</si>
  <si>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</si>
  <si>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</si>
  <si>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</si>
  <si>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</si>
  <si>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</si>
  <si>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</si>
  <si>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</si>
  <si>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</si>
  <si>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</si>
  <si>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</si>
  <si>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</si>
  <si>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</si>
  <si>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</si>
  <si>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</si>
  <si>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</si>
  <si>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</si>
  <si>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</si>
  <si>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</si>
  <si>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</si>
  <si>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</si>
  <si>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</si>
  <si>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</si>
  <si>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</si>
  <si>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</si>
  <si>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</si>
  <si>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</si>
  <si>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</si>
  <si>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</si>
  <si>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</si>
  <si>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</si>
  <si>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</si>
  <si>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</si>
  <si>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</si>
  <si>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</si>
  <si>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</si>
  <si>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</si>
  <si>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</si>
  <si>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</si>
  <si>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</si>
  <si>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</si>
  <si>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</si>
  <si>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</si>
  <si>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</si>
  <si>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</si>
  <si>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</si>
  <si>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</si>
  <si>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</si>
  <si>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</si>
  <si>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</si>
  <si>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</si>
  <si>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</si>
  <si>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</si>
  <si>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</si>
  <si>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</si>
  <si>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</si>
  <si>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</si>
  <si>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</si>
  <si>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</si>
  <si>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</si>
  <si>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</si>
  <si>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</si>
  <si>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</si>
  <si>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</si>
  <si>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</si>
  <si>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</si>
  <si>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</si>
  <si>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</si>
  <si>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</si>
  <si>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</si>
  <si>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</si>
  <si>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</si>
  <si>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</si>
  <si>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</si>
  <si>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</si>
  <si>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</si>
  <si>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</si>
  <si>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</si>
  <si>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</si>
  <si>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</si>
  <si>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</si>
  <si>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</si>
  <si>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</si>
  <si>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</si>
  <si>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</si>
  <si>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</si>
  <si>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</si>
  <si>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</si>
  <si>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</si>
  <si>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</si>
  <si>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</si>
  <si>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</si>
  <si>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</si>
  <si>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</si>
  <si>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</si>
  <si>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</si>
  <si>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</si>
  <si>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</si>
  <si>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</si>
  <si>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</si>
  <si>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</si>
  <si>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</si>
  <si>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</si>
  <si>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</si>
  <si>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</si>
  <si>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</si>
  <si>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</si>
  <si>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</si>
  <si>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</si>
  <si>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</si>
  <si>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</si>
  <si>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</si>
  <si>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</si>
  <si>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</si>
  <si>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</si>
  <si>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</si>
  <si>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</si>
  <si>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</si>
  <si>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</si>
  <si>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</si>
  <si>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</si>
  <si>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</si>
  <si>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</si>
  <si>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</si>
  <si>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</si>
  <si>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</si>
  <si>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</si>
  <si>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</si>
  <si>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</si>
  <si>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</si>
  <si>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</si>
  <si>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</si>
  <si>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</si>
  <si>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</si>
  <si>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</si>
  <si>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</si>
  <si>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</si>
  <si>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</si>
  <si>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</si>
  <si>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</si>
  <si>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</si>
  <si>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</si>
  <si>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</si>
  <si>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</si>
  <si>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</si>
  <si>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</si>
  <si>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</si>
  <si>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</si>
  <si>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</si>
  <si>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</si>
  <si>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</si>
  <si>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</si>
  <si>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</si>
  <si>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</si>
  <si>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</si>
  <si>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</si>
  <si>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</si>
  <si>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</si>
  <si>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</si>
  <si>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</si>
  <si>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</si>
  <si>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</si>
  <si>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</si>
  <si>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</si>
  <si>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</si>
  <si>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</si>
  <si>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</si>
  <si>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</si>
  <si>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</si>
  <si>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</si>
  <si>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</si>
  <si>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</si>
  <si>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</si>
  <si>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</si>
  <si>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</si>
  <si>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</si>
  <si>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</si>
  <si>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</si>
  <si>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</si>
  <si>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</si>
  <si>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</si>
  <si>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</si>
  <si>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</si>
  <si>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</si>
  <si>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</si>
  <si>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</si>
  <si>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</si>
  <si>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</si>
  <si>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</si>
  <si>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</si>
  <si>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</si>
  <si>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</si>
  <si>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</si>
  <si>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</si>
  <si>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</si>
  <si>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</si>
  <si>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</si>
  <si>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</si>
  <si>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</si>
  <si>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</si>
  <si>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</si>
  <si>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</si>
  <si>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</si>
  <si>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</si>
  <si>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</si>
  <si>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</si>
  <si>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</si>
  <si>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</si>
  <si>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</si>
  <si>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</si>
  <si>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</si>
  <si>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</si>
  <si>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</si>
  <si>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</si>
  <si>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</si>
  <si>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</si>
  <si>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</si>
  <si>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</si>
  <si>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</si>
  <si>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</si>
  <si>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</si>
  <si>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</si>
  <si>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</si>
  <si>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</si>
  <si>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</si>
  <si>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</si>
  <si>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</si>
  <si>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</si>
  <si>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</si>
  <si>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</si>
  <si>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</si>
  <si>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</si>
  <si>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</si>
  <si>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</si>
  <si>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</si>
  <si>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</si>
  <si>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</si>
  <si>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</si>
  <si>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</si>
  <si>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</si>
  <si>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</si>
  <si>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</si>
  <si>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</si>
  <si>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</si>
  <si>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</si>
  <si>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</si>
  <si>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</si>
  <si>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</si>
  <si>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</si>
  <si>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</si>
  <si>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</si>
  <si>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</si>
  <si>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</si>
  <si>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</si>
  <si>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</si>
  <si>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</si>
  <si>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</si>
  <si>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</si>
  <si>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</si>
  <si>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</si>
  <si>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</si>
  <si>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</si>
  <si>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</si>
  <si>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</si>
  <si>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</si>
  <si>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</si>
  <si>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</si>
  <si>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</si>
  <si>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</si>
  <si>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</si>
  <si>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</si>
  <si>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</si>
  <si>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</si>
  <si>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</si>
  <si>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</si>
  <si>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</si>
  <si>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</si>
  <si>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</si>
  <si>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</si>
  <si>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</si>
  <si>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</si>
  <si>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</si>
  <si>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</si>
  <si>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</si>
  <si>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</si>
  <si>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</si>
  <si>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</si>
  <si>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</si>
  <si>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</si>
  <si>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</si>
  <si>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</si>
  <si>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</si>
  <si>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</si>
  <si>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</si>
  <si>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</si>
  <si>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</si>
  <si>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</si>
  <si>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</si>
  <si>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</si>
  <si>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</si>
  <si>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</si>
  <si>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</si>
  <si>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</si>
  <si>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</si>
  <si>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</si>
  <si>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</si>
  <si>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</si>
  <si>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</si>
  <si>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</si>
  <si>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</si>
  <si>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</si>
  <si>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</si>
  <si>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</si>
  <si>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</si>
  <si>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</si>
  <si>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</si>
  <si>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</si>
  <si>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</si>
  <si>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</si>
  <si>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</si>
  <si>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</si>
  <si>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</si>
  <si>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</si>
  <si>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</si>
  <si>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</si>
  <si>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</si>
  <si>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</si>
  <si>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</si>
  <si>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</si>
  <si>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</si>
  <si>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</si>
  <si>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</si>
  <si>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</si>
  <si>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</si>
  <si>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</si>
  <si>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</si>
  <si>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</si>
  <si>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</si>
  <si>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</si>
  <si>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</si>
  <si>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</si>
  <si>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</si>
  <si>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</si>
  <si>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</si>
  <si>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</si>
  <si>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</si>
  <si>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</si>
  <si>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</si>
  <si>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</si>
  <si>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</si>
  <si>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</si>
  <si>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</si>
  <si>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</si>
  <si>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</si>
  <si>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</si>
  <si>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</si>
  <si>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</si>
  <si>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</si>
  <si>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</si>
  <si>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</si>
  <si>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</si>
  <si>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</si>
  <si>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</si>
  <si>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</si>
  <si>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</si>
  <si>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</si>
  <si>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</si>
  <si>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</si>
  <si>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</si>
  <si>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</si>
  <si>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</si>
  <si>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</si>
  <si>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</si>
  <si>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</si>
  <si>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</si>
  <si>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</si>
  <si>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</si>
  <si>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</si>
  <si>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</si>
  <si>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</si>
  <si>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</si>
  <si>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</si>
  <si>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</si>
  <si>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</si>
  <si>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</si>
  <si>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</si>
  <si>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</si>
  <si>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</si>
  <si>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</si>
  <si>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</si>
  <si>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</si>
  <si>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</si>
  <si>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</si>
  <si>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</si>
  <si>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</si>
  <si>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</si>
  <si>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</si>
  <si>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</si>
  <si>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</si>
  <si>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</si>
  <si>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</si>
  <si>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</si>
  <si>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</si>
  <si>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</si>
  <si>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</si>
  <si>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</si>
  <si>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</si>
  <si>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</si>
  <si>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</si>
  <si>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</si>
  <si>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</si>
  <si>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</si>
  <si>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</si>
  <si>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</si>
  <si>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</si>
  <si>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</si>
  <si>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</si>
  <si>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</si>
  <si>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</si>
  <si>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</si>
  <si>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</si>
  <si>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</si>
  <si>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</si>
  <si>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</si>
  <si>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</si>
  <si>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</si>
  <si>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</si>
  <si>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</si>
  <si>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</si>
  <si>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</si>
  <si>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</si>
  <si>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</si>
  <si>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</si>
  <si>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</si>
  <si>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</si>
  <si>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</si>
  <si>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</si>
  <si>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</si>
  <si>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</si>
  <si>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</si>
  <si>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</si>
  <si>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</si>
  <si>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</si>
  <si>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</si>
  <si>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</si>
  <si>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</si>
  <si>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</si>
  <si>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</si>
  <si>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</si>
  <si>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</si>
  <si>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</si>
  <si>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</si>
  <si>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</si>
  <si>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</si>
  <si>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</si>
  <si>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</si>
  <si>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</si>
  <si>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</si>
  <si>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</si>
  <si>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</si>
  <si>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</si>
  <si>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</si>
  <si>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</si>
  <si>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</si>
  <si>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</si>
  <si>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</si>
  <si>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</si>
  <si>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</si>
  <si>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</si>
  <si>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</si>
  <si>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</si>
  <si>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</si>
  <si>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</si>
  <si>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</si>
  <si>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</si>
  <si>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</si>
  <si>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</si>
  <si>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</si>
  <si>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</si>
  <si>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</si>
  <si>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</si>
  <si>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</si>
  <si>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</si>
  <si>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</si>
  <si>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</si>
  <si>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</si>
  <si>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</si>
  <si>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</si>
  <si>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</si>
  <si>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</si>
  <si>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</si>
  <si>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</si>
  <si>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</si>
  <si>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</si>
  <si>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</si>
  <si>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</si>
  <si>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</si>
  <si>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</si>
  <si>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</si>
  <si>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</si>
  <si>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</si>
  <si>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</si>
  <si>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</si>
  <si>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</si>
  <si>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</si>
  <si>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</si>
  <si>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</si>
  <si>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</si>
  <si>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</si>
  <si>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</si>
  <si>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</si>
  <si>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</si>
  <si>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</si>
  <si>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</si>
  <si>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</si>
  <si>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</si>
  <si>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</si>
  <si>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</si>
  <si>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</si>
  <si>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</si>
  <si>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</si>
  <si>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</si>
  <si>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</si>
  <si>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</si>
  <si>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</si>
  <si>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</si>
  <si>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</si>
  <si>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</si>
  <si>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</si>
  <si>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</si>
  <si>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</si>
  <si>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</si>
  <si>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</si>
  <si>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</si>
  <si>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</si>
  <si>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</si>
  <si>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</si>
  <si>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</si>
  <si>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</si>
  <si>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</si>
  <si>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</si>
  <si>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</si>
  <si>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</si>
  <si>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</si>
  <si>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</si>
  <si>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</si>
  <si>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</si>
  <si>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</si>
  <si>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</si>
  <si>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</si>
  <si>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</si>
  <si>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</si>
  <si>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</si>
  <si>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</si>
  <si>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</si>
  <si>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</si>
  <si>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</si>
  <si>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</si>
  <si>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</si>
  <si>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</si>
  <si>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</si>
  <si>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</si>
  <si>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</si>
  <si>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</si>
  <si>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</si>
  <si>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</si>
  <si>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</si>
  <si>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</si>
  <si>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</si>
  <si>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</si>
  <si>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</si>
  <si>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</si>
  <si>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</si>
  <si>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</si>
  <si>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</si>
  <si>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</si>
  <si>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</si>
  <si>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</si>
  <si>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</si>
  <si>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</si>
  <si>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</si>
  <si>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</si>
  <si>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</si>
  <si>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</si>
  <si>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</si>
  <si>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</si>
  <si>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</si>
  <si>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</si>
  <si>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</si>
  <si>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</si>
  <si>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</si>
  <si>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</si>
  <si>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</si>
  <si>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</si>
  <si>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</si>
  <si>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</si>
  <si>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</si>
  <si>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</si>
  <si>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</si>
  <si>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</si>
  <si>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</si>
  <si>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</si>
  <si>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</si>
  <si>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</si>
  <si>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</si>
  <si>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</si>
  <si>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</si>
  <si>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</si>
  <si>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</si>
  <si>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</si>
  <si>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</si>
  <si>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</si>
  <si>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</si>
  <si>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</si>
  <si>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</si>
  <si>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</si>
  <si>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</si>
  <si>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</si>
  <si>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</si>
  <si>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</si>
  <si>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</si>
  <si>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</si>
  <si>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</si>
  <si>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</si>
  <si>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</si>
  <si>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</si>
  <si>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</si>
  <si>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</si>
  <si>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</si>
  <si>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</si>
  <si>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</si>
  <si>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</si>
  <si>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</si>
  <si>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</si>
  <si>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</si>
  <si>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</si>
  <si>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</si>
  <si>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</si>
  <si>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</si>
  <si>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</si>
  <si>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</si>
  <si>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</si>
  <si>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</si>
  <si>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</si>
  <si>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</si>
  <si>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</si>
  <si>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</si>
  <si>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</si>
  <si>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</si>
  <si>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</si>
  <si>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</si>
  <si>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</si>
  <si>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</si>
  <si>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</si>
  <si>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</si>
  <si>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</si>
  <si>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</si>
  <si>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</si>
  <si>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</si>
  <si>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</si>
  <si>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</si>
  <si>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</si>
  <si>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</si>
  <si>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</si>
  <si>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</si>
  <si>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</si>
  <si>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</si>
  <si>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</si>
  <si>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</si>
  <si>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</si>
  <si>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</si>
  <si>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</si>
  <si>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</si>
  <si>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</si>
  <si>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</si>
  <si>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</si>
  <si>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</si>
  <si>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</si>
  <si>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</si>
  <si>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</si>
  <si>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</si>
  <si>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</si>
  <si>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</si>
  <si>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</si>
  <si>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</si>
  <si>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</si>
  <si>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</si>
  <si>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</si>
  <si>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</si>
  <si>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</si>
  <si>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</si>
  <si>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</si>
  <si>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</si>
  <si>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</si>
  <si>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</si>
  <si>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</si>
  <si>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</si>
  <si>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</si>
  <si>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</si>
  <si>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</si>
  <si>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</si>
  <si>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</si>
  <si>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</si>
  <si>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</si>
  <si>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</si>
  <si>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</si>
  <si>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</si>
  <si>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</si>
  <si>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</si>
  <si>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</si>
  <si>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</si>
  <si>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</si>
  <si>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</si>
  <si>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</si>
  <si>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</si>
  <si>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</si>
  <si>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</si>
  <si>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</si>
  <si>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</si>
  <si>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</si>
  <si>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</si>
  <si>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</si>
  <si>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</si>
  <si>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</si>
  <si>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</si>
  <si>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</si>
  <si>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</si>
  <si>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</si>
  <si>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</si>
  <si>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</si>
  <si>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</si>
  <si>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</si>
  <si>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</si>
  <si>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</si>
  <si>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</si>
  <si>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</si>
  <si>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</si>
  <si>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</si>
  <si>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</si>
  <si>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</si>
  <si>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</si>
  <si>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</si>
  <si>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</si>
  <si>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</si>
  <si>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</si>
  <si>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</si>
  <si>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</si>
  <si>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</si>
  <si>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</si>
  <si>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</si>
  <si>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</si>
  <si>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</si>
  <si>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</si>
  <si>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</si>
  <si>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</si>
  <si>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</si>
  <si>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</si>
  <si>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</si>
  <si>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</si>
  <si>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</si>
  <si>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</si>
  <si>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</si>
  <si>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</si>
  <si>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</si>
  <si>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</si>
  <si>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</si>
  <si>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</si>
  <si>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</si>
  <si>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</si>
  <si>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</si>
  <si>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</si>
  <si>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</si>
  <si>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</si>
  <si>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</si>
  <si>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</si>
  <si>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</si>
  <si>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</si>
  <si>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</si>
  <si>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</si>
  <si>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</si>
  <si>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</si>
  <si>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</si>
  <si>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</si>
  <si>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</si>
  <si>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</si>
  <si>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</si>
  <si>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</si>
  <si>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</si>
  <si>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</si>
  <si>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</si>
  <si>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</si>
  <si>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</si>
  <si>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</si>
  <si>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</si>
  <si>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</si>
  <si>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</si>
  <si>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</si>
  <si>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</si>
  <si>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</si>
  <si>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</si>
  <si>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</si>
  <si>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</si>
  <si>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</si>
  <si>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</si>
  <si>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</si>
  <si>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</si>
  <si>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</si>
  <si>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</si>
  <si>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</si>
  <si>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</si>
  <si>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</si>
  <si>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</si>
  <si>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</si>
  <si>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</si>
  <si>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</si>
  <si>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</si>
  <si>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</si>
  <si>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</si>
  <si>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</si>
  <si>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</si>
  <si>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</si>
  <si>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</si>
  <si>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</si>
  <si>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</si>
  <si>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</si>
  <si>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</si>
  <si>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</si>
  <si>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</si>
  <si>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</si>
  <si>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</si>
  <si>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</si>
  <si>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</si>
  <si>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</si>
  <si>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</si>
  <si>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</si>
  <si>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</si>
  <si>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</si>
  <si>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</si>
  <si>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</si>
  <si>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</si>
  <si>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</si>
  <si>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</si>
  <si>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</si>
  <si>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</si>
  <si>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</si>
  <si>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</si>
  <si>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</si>
  <si>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</si>
  <si>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</si>
  <si>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</si>
  <si>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</si>
  <si>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</si>
  <si>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</si>
  <si>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</si>
  <si>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</si>
  <si>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</si>
  <si>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</si>
  <si>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</si>
  <si>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</si>
  <si>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</si>
  <si>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</si>
  <si>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</si>
  <si>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</si>
  <si>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</si>
  <si>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</si>
  <si>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</si>
  <si>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</si>
  <si>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</si>
  <si>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</si>
  <si>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</si>
  <si>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</si>
  <si>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</si>
  <si>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</si>
  <si>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</si>
  <si>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</si>
  <si>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</si>
  <si>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</si>
  <si>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</si>
  <si>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</si>
  <si>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</si>
  <si>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</si>
  <si>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</si>
  <si>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</si>
  <si>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</si>
  <si>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</si>
  <si>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</si>
  <si>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</si>
  <si>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</si>
  <si>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</si>
  <si>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</si>
  <si>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</si>
  <si>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</si>
  <si>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</si>
  <si>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</si>
  <si>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</si>
  <si>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</si>
  <si>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</si>
  <si>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</si>
  <si>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</si>
  <si>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</si>
  <si>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</si>
  <si>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</si>
  <si>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</si>
  <si>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</si>
  <si>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</si>
  <si>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</si>
  <si>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</si>
  <si>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</si>
  <si>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</si>
  <si>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</si>
  <si>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</si>
  <si>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</si>
  <si>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</si>
  <si>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</si>
  <si>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</si>
  <si>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</si>
  <si>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</si>
  <si>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</si>
  <si>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</si>
  <si>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</si>
  <si>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</si>
  <si>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</si>
  <si>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</si>
  <si>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</si>
  <si>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</si>
  <si>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</si>
  <si>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</si>
  <si>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</si>
  <si>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</si>
  <si>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</si>
  <si>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</si>
  <si>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</si>
  <si>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</si>
  <si>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</si>
  <si>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</si>
  <si>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</si>
  <si>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</si>
  <si>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</si>
  <si>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</si>
  <si>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</si>
  <si>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</si>
  <si>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</si>
  <si>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</si>
  <si>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</si>
  <si>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</si>
  <si>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</si>
  <si>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</si>
  <si>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</si>
  <si>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</si>
  <si>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</si>
  <si>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</si>
  <si>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</si>
  <si>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</si>
  <si>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</si>
  <si>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</si>
  <si>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</si>
  <si>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</si>
  <si>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</si>
  <si>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</si>
  <si>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</si>
  <si>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</si>
  <si>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</si>
  <si>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</si>
  <si>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</si>
  <si>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</si>
  <si>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</si>
  <si>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</si>
  <si>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</si>
  <si>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</si>
  <si>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</si>
  <si>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</si>
  <si>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</si>
  <si>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</si>
  <si>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</si>
  <si>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</si>
  <si>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</si>
  <si>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</si>
  <si>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</si>
  <si>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</si>
  <si>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</si>
  <si>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</si>
  <si>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</si>
  <si>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</si>
  <si>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</si>
  <si>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</si>
  <si>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</si>
  <si>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</si>
  <si>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</si>
  <si>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</si>
  <si>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</si>
  <si>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</si>
  <si>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</si>
  <si>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</si>
  <si>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</si>
  <si>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</si>
  <si>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</si>
  <si>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</si>
  <si>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</si>
  <si>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</si>
  <si>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</si>
  <si>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</si>
  <si>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</si>
  <si>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</si>
  <si>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</si>
  <si>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</si>
  <si>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</si>
  <si>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</si>
  <si>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</si>
  <si>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</si>
  <si>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</si>
  <si>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</si>
  <si>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</si>
  <si>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</si>
  <si>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</si>
  <si>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</si>
  <si>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</si>
  <si>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</si>
  <si>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</si>
  <si>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</si>
  <si>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</si>
  <si>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</si>
  <si>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</si>
  <si>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</si>
  <si>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</si>
  <si>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</si>
  <si>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</si>
  <si>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</si>
  <si>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</si>
  <si>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</si>
  <si>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</si>
  <si>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</si>
  <si>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</si>
  <si>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</si>
  <si>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</si>
  <si>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</si>
  <si>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</si>
  <si>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</si>
  <si>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</si>
  <si>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</si>
  <si>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</si>
  <si>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</si>
  <si>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</si>
  <si>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</si>
  <si>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</si>
  <si>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</si>
  <si>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</si>
  <si>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</si>
  <si>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</si>
  <si>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</si>
  <si>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</si>
  <si>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</si>
  <si>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</si>
  <si>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</si>
  <si>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</si>
  <si>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</si>
  <si>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</si>
  <si>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</si>
  <si>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</si>
  <si>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</si>
  <si>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</si>
  <si>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</si>
  <si>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</si>
  <si>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</si>
  <si>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</si>
  <si>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</si>
  <si>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</si>
  <si>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</si>
  <si>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</si>
  <si>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</si>
  <si>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</si>
  <si>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</si>
  <si>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</si>
  <si>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</si>
  <si>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</si>
  <si>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</si>
  <si>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</si>
  <si>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</si>
  <si>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</si>
  <si>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</si>
  <si>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</si>
  <si>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</si>
  <si>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</si>
  <si>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</si>
  <si>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</si>
  <si>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</si>
  <si>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</si>
  <si>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</si>
  <si>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</si>
  <si>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</si>
  <si>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</si>
  <si>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</si>
  <si>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</si>
  <si>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</si>
  <si>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</si>
  <si>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</si>
  <si>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</si>
  <si>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</si>
  <si>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</si>
  <si>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</si>
  <si>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</si>
  <si>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</si>
  <si>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</si>
  <si>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</si>
  <si>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</si>
  <si>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</si>
  <si>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</si>
  <si>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</si>
  <si>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</si>
  <si>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</si>
  <si>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</si>
  <si>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</si>
  <si>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</si>
  <si>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</si>
  <si>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</si>
  <si>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</si>
  <si>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</si>
  <si>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</si>
  <si>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</si>
  <si>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</si>
  <si>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</si>
  <si>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</si>
  <si>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</si>
  <si>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</si>
  <si>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</si>
  <si>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</si>
  <si>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</si>
  <si>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</si>
  <si>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</si>
  <si>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</si>
  <si>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</si>
  <si>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</si>
  <si>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</si>
  <si>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</si>
  <si>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</si>
  <si>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</si>
  <si>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</si>
  <si>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</si>
  <si>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</si>
  <si>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</si>
  <si>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</si>
  <si>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</si>
  <si>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</si>
  <si>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</si>
  <si>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</si>
  <si>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</si>
  <si>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</si>
  <si>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</si>
  <si>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</si>
  <si>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</si>
  <si>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</si>
  <si>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</si>
  <si>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</si>
  <si>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</si>
  <si>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</si>
  <si>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</si>
  <si>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</si>
  <si>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</si>
  <si>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</si>
  <si>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</si>
  <si>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</si>
  <si>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</si>
  <si>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</si>
  <si>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</si>
  <si>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</si>
  <si>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</si>
  <si>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</si>
  <si>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</si>
  <si>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</si>
  <si>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</si>
  <si>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</si>
  <si>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</si>
  <si>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</si>
  <si>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</si>
  <si>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</si>
  <si>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</si>
  <si>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</si>
  <si>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</si>
  <si>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</si>
  <si>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</si>
  <si>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</si>
  <si>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</si>
  <si>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</si>
  <si>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</si>
  <si>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</si>
  <si>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</si>
  <si>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</si>
  <si>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</si>
  <si>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</si>
  <si>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</si>
  <si>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</si>
  <si>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</si>
  <si>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</si>
  <si>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</si>
  <si>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</si>
  <si>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</si>
  <si>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</si>
  <si>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</si>
  <si>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</si>
  <si>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</si>
  <si>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</si>
  <si>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</si>
  <si>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</si>
  <si>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</si>
  <si>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</si>
  <si>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</si>
  <si>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</si>
  <si>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</si>
  <si>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</si>
  <si>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</si>
  <si>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</si>
  <si>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</si>
  <si>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</si>
  <si>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</si>
  <si>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</si>
  <si>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</si>
  <si>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</si>
  <si>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</si>
  <si>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</si>
  <si>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</si>
  <si>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</si>
  <si>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</si>
  <si>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</si>
  <si>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</si>
  <si>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</si>
  <si>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</si>
  <si>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</si>
  <si>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</si>
  <si>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</si>
  <si>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</si>
  <si>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</si>
  <si>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</si>
  <si>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</si>
  <si>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</si>
  <si>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</si>
  <si>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</si>
  <si>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</si>
  <si>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</si>
  <si>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</si>
  <si>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</si>
  <si>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</si>
  <si>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</si>
  <si>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</si>
  <si>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</si>
  <si>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</si>
  <si>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</si>
  <si>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</si>
  <si>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</si>
  <si>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</si>
  <si>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</si>
  <si>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</si>
  <si>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</si>
  <si>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</si>
  <si>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</si>
  <si>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</si>
  <si>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</si>
  <si>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</si>
  <si>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</si>
  <si>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</si>
  <si>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</si>
  <si>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</si>
  <si>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</si>
  <si>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</si>
  <si>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</si>
  <si>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</si>
  <si>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</si>
  <si>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</si>
  <si>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</si>
  <si>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</si>
  <si>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</si>
  <si>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</si>
  <si>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</si>
  <si>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</si>
  <si>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</si>
  <si>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</si>
  <si>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</si>
  <si>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</si>
  <si>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</si>
  <si>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</si>
  <si>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</si>
  <si>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</si>
  <si>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</si>
  <si>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</si>
  <si>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</si>
  <si>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</si>
  <si>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</si>
  <si>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</si>
  <si>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</si>
  <si>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</si>
  <si>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</si>
  <si>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</si>
  <si>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</si>
  <si>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</si>
  <si>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</si>
  <si>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</si>
  <si>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</si>
  <si>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</si>
  <si>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</si>
  <si>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</si>
  <si>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</si>
  <si>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</si>
  <si>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</si>
  <si>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</si>
  <si>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</si>
  <si>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</si>
  <si>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</si>
  <si>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</si>
  <si>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</si>
  <si>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</si>
  <si>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</si>
  <si>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</si>
  <si>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</si>
  <si>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</si>
  <si>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</si>
  <si>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</si>
  <si>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</si>
  <si>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</si>
  <si>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</si>
  <si>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</si>
  <si>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</si>
  <si>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</si>
  <si>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</si>
  <si>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</si>
  <si>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</si>
  <si>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</si>
  <si>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</si>
  <si>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</si>
  <si>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</si>
  <si>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</si>
  <si>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</si>
  <si>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</si>
  <si>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</si>
  <si>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</si>
  <si>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</si>
  <si>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</si>
  <si>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</si>
  <si>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</si>
  <si>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</si>
  <si>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</si>
  <si>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</si>
  <si>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</si>
  <si>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</si>
  <si>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</si>
  <si>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</si>
  <si>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</si>
  <si>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</si>
  <si>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</si>
  <si>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</si>
  <si>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</si>
  <si>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</si>
  <si>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</si>
  <si>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</si>
  <si>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</si>
  <si>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</si>
  <si>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</si>
  <si>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</si>
  <si>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</si>
  <si>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</si>
  <si>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</si>
  <si>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</si>
  <si>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</si>
  <si>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</si>
  <si>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</si>
  <si>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</si>
  <si>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</si>
  <si>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</si>
  <si>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</si>
  <si>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</si>
  <si>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</si>
  <si>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</si>
  <si>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</si>
  <si>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</si>
  <si>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</si>
  <si>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</si>
  <si>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</si>
  <si>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</si>
  <si>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</si>
  <si>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</si>
  <si>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</si>
  <si>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</si>
  <si>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</si>
  <si>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</si>
  <si>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</si>
  <si>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</si>
  <si>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</si>
  <si>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</si>
  <si>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</si>
  <si>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</si>
  <si>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</si>
  <si>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</si>
  <si>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</si>
  <si>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</si>
  <si>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</si>
  <si>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</si>
  <si>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</si>
  <si>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</si>
  <si>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</si>
  <si>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</si>
  <si>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</si>
  <si>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</si>
  <si>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</si>
  <si>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</si>
  <si>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</si>
  <si>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</si>
  <si>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</si>
  <si>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</si>
  <si>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</si>
  <si>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</si>
  <si>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</si>
  <si>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</si>
  <si>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</si>
  <si>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</si>
  <si>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</si>
  <si>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</si>
  <si>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</si>
  <si>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</si>
  <si>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</si>
  <si>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</si>
  <si>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</si>
  <si>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</si>
  <si>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</si>
  <si>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</si>
  <si>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</si>
  <si>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</si>
  <si>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</si>
  <si>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</si>
  <si>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</si>
  <si>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</si>
  <si>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</si>
  <si>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</si>
  <si>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</si>
  <si>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</si>
  <si>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</si>
  <si>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</si>
  <si>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</si>
  <si>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</si>
  <si>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</si>
  <si>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</si>
  <si>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</si>
  <si>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</si>
  <si>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</si>
  <si>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</si>
  <si>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</si>
  <si>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</si>
  <si>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</si>
  <si>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</si>
  <si>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</si>
  <si>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</si>
  <si>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</si>
  <si>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</si>
  <si>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</si>
  <si>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</si>
  <si>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</si>
  <si>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</si>
  <si>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</si>
  <si>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</si>
  <si>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</si>
  <si>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</si>
  <si>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</si>
  <si>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</si>
  <si>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</si>
  <si>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</si>
  <si>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</si>
  <si>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</si>
  <si>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</si>
  <si>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</si>
  <si>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</si>
  <si>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</si>
  <si>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</si>
  <si>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</si>
  <si>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</si>
  <si>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</si>
  <si>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</si>
  <si>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</si>
  <si>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</si>
  <si>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</si>
  <si>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</si>
  <si>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</si>
  <si>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</si>
  <si>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</si>
  <si>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</si>
  <si>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</si>
  <si>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</si>
  <si>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</si>
  <si>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</si>
  <si>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</si>
  <si>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</si>
  <si>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</si>
  <si>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</si>
  <si>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</si>
  <si>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</si>
  <si>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</si>
  <si>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</si>
  <si>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</si>
  <si>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</si>
  <si>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</si>
  <si>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</si>
  <si>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</si>
  <si>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</si>
  <si>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</si>
  <si>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</si>
  <si>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</si>
  <si>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</si>
  <si>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</si>
  <si>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</si>
  <si>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</si>
  <si>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</si>
  <si>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</si>
  <si>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</si>
  <si>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</si>
  <si>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</si>
  <si>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</si>
  <si>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</si>
  <si>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</si>
  <si>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</si>
  <si>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</si>
  <si>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</si>
  <si>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</si>
  <si>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</si>
  <si>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</si>
  <si>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</si>
  <si>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</si>
  <si>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</si>
  <si>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</si>
  <si>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</si>
  <si>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</si>
  <si>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</si>
  <si>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</si>
  <si>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</si>
  <si>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</si>
  <si>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</si>
  <si>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</si>
  <si>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</si>
  <si>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</si>
  <si>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</si>
  <si>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</si>
  <si>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</si>
  <si>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</si>
  <si>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</si>
  <si>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</si>
  <si>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</si>
  <si>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</si>
  <si>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</si>
  <si>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</si>
  <si>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</si>
  <si>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</si>
  <si>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</si>
  <si>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</si>
  <si>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</si>
  <si>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</si>
  <si>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</si>
  <si>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</si>
  <si>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</si>
  <si>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</si>
  <si>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</si>
  <si>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</si>
  <si>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</si>
  <si>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</si>
  <si>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</si>
  <si>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</si>
  <si>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</si>
  <si>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</si>
  <si>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</si>
  <si>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</si>
  <si>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</si>
  <si>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</si>
  <si>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</si>
  <si>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</si>
  <si>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</si>
  <si>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</si>
  <si>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</si>
  <si>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</si>
  <si>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</si>
  <si>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</si>
  <si>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</si>
  <si>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</si>
  <si>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</si>
  <si>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</si>
  <si>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</si>
  <si>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</si>
  <si>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</si>
  <si>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</si>
  <si>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</si>
  <si>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</si>
  <si>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</si>
  <si>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</si>
  <si>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</si>
  <si>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</si>
  <si>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</si>
  <si>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</si>
  <si>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</si>
  <si>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</si>
  <si>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</si>
  <si>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</si>
  <si>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</si>
  <si>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</si>
  <si>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</si>
  <si>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</si>
  <si>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</si>
  <si>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</si>
  <si>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</si>
  <si>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</si>
  <si>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</si>
  <si>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</si>
  <si>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</si>
  <si>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</si>
  <si>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</si>
  <si>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</si>
  <si>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</si>
  <si>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</si>
  <si>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</si>
  <si>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</si>
  <si>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</si>
  <si>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</si>
  <si>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</si>
  <si>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</si>
  <si>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</si>
  <si>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</si>
  <si>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</si>
  <si>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</si>
  <si>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</si>
  <si>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</si>
  <si>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</si>
  <si>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</si>
  <si>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</si>
  <si>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</si>
  <si>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</si>
  <si>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</si>
  <si>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</si>
  <si>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</si>
  <si>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</si>
  <si>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</si>
  <si>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</si>
  <si>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</si>
  <si>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</si>
  <si>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</si>
  <si>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</si>
  <si>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</si>
  <si>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</si>
  <si>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</si>
  <si>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</si>
  <si>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</si>
  <si>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</si>
  <si>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</si>
  <si>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</si>
  <si>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</si>
  <si>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</si>
  <si>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</si>
  <si>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</si>
  <si>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</si>
  <si>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</si>
  <si>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</si>
  <si>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</si>
  <si>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</si>
  <si>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</si>
  <si>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</si>
  <si>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</si>
  <si>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</si>
  <si>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</si>
  <si>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</si>
  <si>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</si>
  <si>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</si>
  <si>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</si>
  <si>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</si>
  <si>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</si>
  <si>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</si>
  <si>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</si>
  <si>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</si>
  <si>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</si>
  <si>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</si>
  <si>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</si>
  <si>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</si>
  <si>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</si>
  <si>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</si>
  <si>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</si>
  <si>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</si>
  <si>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</si>
  <si>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</si>
  <si>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</si>
  <si>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</si>
  <si>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</si>
  <si>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</si>
  <si>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</si>
  <si>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</si>
  <si>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</si>
  <si>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</si>
  <si>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</si>
  <si>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</si>
  <si>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</si>
  <si>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</si>
  <si>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</si>
  <si>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</si>
  <si>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</si>
  <si>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</si>
  <si>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</si>
  <si>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</si>
  <si>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</si>
  <si>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</si>
  <si>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</si>
  <si>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</si>
  <si>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</si>
  <si>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</si>
  <si>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</si>
  <si>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</si>
  <si>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</si>
  <si>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</si>
  <si>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</si>
  <si>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</si>
  <si>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</si>
  <si>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</si>
  <si>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</si>
  <si>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</si>
  <si>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</si>
  <si>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</si>
  <si>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</si>
  <si>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</si>
  <si>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</si>
  <si>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</si>
  <si>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</si>
  <si>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</si>
  <si>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</si>
  <si>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</si>
  <si>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</si>
  <si>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</si>
  <si>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</si>
  <si>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</si>
  <si>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</si>
  <si>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</si>
  <si>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</si>
  <si>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</si>
  <si>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</si>
  <si>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</si>
  <si>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</si>
  <si>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</si>
  <si>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</si>
  <si>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</si>
  <si>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</si>
  <si>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</si>
  <si>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</si>
  <si>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</si>
  <si>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</si>
  <si>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</si>
  <si>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</si>
  <si>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</si>
  <si>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</si>
  <si>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</si>
  <si>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</si>
  <si>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</si>
  <si>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</si>
  <si>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</si>
  <si>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</si>
  <si>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</si>
  <si>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</si>
  <si>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</si>
  <si>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</si>
  <si>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</si>
  <si>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</si>
  <si>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</si>
  <si>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</si>
  <si>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</si>
  <si>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</si>
  <si>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</si>
  <si>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</si>
  <si>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</si>
  <si>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</si>
  <si>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</si>
  <si>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</si>
  <si>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</si>
  <si>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</si>
  <si>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</si>
  <si>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</si>
  <si>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</si>
  <si>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</si>
  <si>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</si>
  <si>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</si>
  <si>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</si>
  <si>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</si>
  <si>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</si>
  <si>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</si>
  <si>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</si>
  <si>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</si>
  <si>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</si>
  <si>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</si>
  <si>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</si>
  <si>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</si>
  <si>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</si>
  <si>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</si>
  <si>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</si>
  <si>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</si>
  <si>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</si>
  <si>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</si>
  <si>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</si>
  <si>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</si>
  <si>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</si>
  <si>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</si>
  <si>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</si>
  <si>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</si>
  <si>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</si>
  <si>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</si>
  <si>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</si>
  <si>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</si>
  <si>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</si>
  <si>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</si>
  <si>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</si>
  <si>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</si>
  <si>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</si>
  <si>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</si>
  <si>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</si>
  <si>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</si>
  <si>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</si>
  <si>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</si>
  <si>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</si>
  <si>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</si>
  <si>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</si>
  <si>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</si>
  <si>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</si>
  <si>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</si>
  <si>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</si>
  <si>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</si>
  <si>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</si>
  <si>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</si>
  <si>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</si>
  <si>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</si>
  <si>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</si>
  <si>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</si>
  <si>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</si>
  <si>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</si>
  <si>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</si>
  <si>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</si>
  <si>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</si>
  <si>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</si>
  <si>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</si>
  <si>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</si>
  <si>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</si>
  <si>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</si>
  <si>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</si>
  <si>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</si>
  <si>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</si>
  <si>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</si>
  <si>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</si>
  <si>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</si>
  <si>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</si>
  <si>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</si>
  <si>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</si>
  <si>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</si>
  <si>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</si>
  <si>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</si>
  <si>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</si>
  <si>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</si>
  <si>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</si>
  <si>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</si>
  <si>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</si>
  <si>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</si>
  <si>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</si>
  <si>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</si>
  <si>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</si>
  <si>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</si>
  <si>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</si>
  <si>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</si>
  <si>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</si>
  <si>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</si>
  <si>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</si>
  <si>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</si>
  <si>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</si>
  <si>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</si>
  <si>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</si>
  <si>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</si>
  <si>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</si>
  <si>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</si>
  <si>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</si>
  <si>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</si>
  <si>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</si>
  <si>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</si>
  <si>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</si>
  <si>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</si>
  <si>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</si>
  <si>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</si>
  <si>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</si>
  <si>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</si>
  <si>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</si>
  <si>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</si>
  <si>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</si>
  <si>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</si>
  <si>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</si>
  <si>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</si>
  <si>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</si>
  <si>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</si>
  <si>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</si>
  <si>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</si>
  <si>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</si>
  <si>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</si>
  <si>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</si>
  <si>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</si>
  <si>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</si>
  <si>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</si>
  <si>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</si>
  <si>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</si>
  <si>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</si>
  <si>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</si>
  <si>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</si>
  <si>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</si>
  <si>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</si>
  <si>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</si>
  <si>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</si>
  <si>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</si>
  <si>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</si>
  <si>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</si>
  <si>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</si>
  <si>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</si>
  <si>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</si>
  <si>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</si>
  <si>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</si>
  <si>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</si>
  <si>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</si>
  <si>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</si>
  <si>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</si>
  <si>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</si>
  <si>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</si>
  <si>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</si>
  <si>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</si>
  <si>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</si>
  <si>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</si>
  <si>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</si>
  <si>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</si>
  <si>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</si>
  <si>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</si>
  <si>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</si>
  <si>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</si>
  <si>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</si>
  <si>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</si>
  <si>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</si>
  <si>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</si>
  <si>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</si>
  <si>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</si>
  <si>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</si>
  <si>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</si>
  <si>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</si>
  <si>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</si>
  <si>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</si>
  <si>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</si>
  <si>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</si>
  <si>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</si>
  <si>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</si>
  <si>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</si>
  <si>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</si>
  <si>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</si>
  <si>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</si>
  <si>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</si>
  <si>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</si>
  <si>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</si>
  <si>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</si>
  <si>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</si>
  <si>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</si>
  <si>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</si>
  <si>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</si>
  <si>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</si>
  <si>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</si>
  <si>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</si>
  <si>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</si>
  <si>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</si>
  <si>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</si>
  <si>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</si>
  <si>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</si>
  <si>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</si>
  <si>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</si>
  <si>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</si>
  <si>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</si>
  <si>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</si>
  <si>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</si>
  <si>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</si>
  <si>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</si>
  <si>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</si>
  <si>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</si>
  <si>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</si>
  <si>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</si>
  <si>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</si>
  <si>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</si>
  <si>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</si>
  <si>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</si>
  <si>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</si>
  <si>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</si>
  <si>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</si>
  <si>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</si>
  <si>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</si>
  <si>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</si>
  <si>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</si>
  <si>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</si>
  <si>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</si>
  <si>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</si>
  <si>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</si>
  <si>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</si>
  <si>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</si>
  <si>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</si>
  <si>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</si>
  <si>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</si>
  <si>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</si>
  <si>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</si>
  <si>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</si>
  <si>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</si>
  <si>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</si>
  <si>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</si>
  <si>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</si>
  <si>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</si>
  <si>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</si>
  <si>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</si>
  <si>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</si>
  <si>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</si>
  <si>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</si>
  <si>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</si>
  <si>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</si>
  <si>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</si>
  <si>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</si>
  <si>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</si>
  <si>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</si>
  <si>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</si>
  <si>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</si>
  <si>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</si>
  <si>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</si>
  <si>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</si>
  <si>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</si>
  <si>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</si>
  <si>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</si>
  <si>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</si>
  <si>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</si>
  <si>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</si>
  <si>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</si>
  <si>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</si>
  <si>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</si>
  <si>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</si>
  <si>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</si>
  <si>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</si>
  <si>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</si>
  <si>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</si>
  <si>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</si>
  <si>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</si>
  <si>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</si>
  <si>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</si>
  <si>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</si>
  <si>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</si>
  <si>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</si>
  <si>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</si>
  <si>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</si>
  <si>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</si>
  <si>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</si>
  <si>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</si>
  <si>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</si>
  <si>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</si>
  <si>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</si>
  <si>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</si>
  <si>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</si>
  <si>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</si>
  <si>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</si>
  <si>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</si>
  <si>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</si>
  <si>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</si>
  <si>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</si>
  <si>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</si>
  <si>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</si>
  <si>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</si>
  <si>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</si>
  <si>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</si>
  <si>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</si>
  <si>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</si>
  <si>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</si>
  <si>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</si>
  <si>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</si>
  <si>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</si>
  <si>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</si>
  <si>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</si>
  <si>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</si>
  <si>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</si>
  <si>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</si>
  <si>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</si>
  <si>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</si>
  <si>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</si>
  <si>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</si>
  <si>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</si>
  <si>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</si>
  <si>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</si>
  <si>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</si>
  <si>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</si>
  <si>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</si>
  <si>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</si>
  <si>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</si>
  <si>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</si>
  <si>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</si>
  <si>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</si>
  <si>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</si>
  <si>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</si>
  <si>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</si>
  <si>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</si>
  <si>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</si>
  <si>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</si>
  <si>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</si>
  <si>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</si>
  <si>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</si>
  <si>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</si>
  <si>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</si>
  <si>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</si>
  <si>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</si>
  <si>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</si>
  <si>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</si>
  <si>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</si>
  <si>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</si>
  <si>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</si>
  <si>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</si>
  <si>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</si>
  <si>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</si>
  <si>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</si>
  <si>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</si>
  <si>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</si>
  <si>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</si>
  <si>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</si>
  <si>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</si>
  <si>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</si>
  <si>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</si>
  <si>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</si>
  <si>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</si>
  <si>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</si>
  <si>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</si>
  <si>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</si>
  <si>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</si>
  <si>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</si>
  <si>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</si>
  <si>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</si>
  <si>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</si>
  <si>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</si>
  <si>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</si>
  <si>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</si>
  <si>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</si>
  <si>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</si>
  <si>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</si>
  <si>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</si>
  <si>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</si>
  <si>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</si>
  <si>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</si>
  <si>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</si>
  <si>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</si>
  <si>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</si>
  <si>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</si>
  <si>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</si>
  <si>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</si>
  <si>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</si>
  <si>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</si>
  <si>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</si>
  <si>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</si>
  <si>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</si>
  <si>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</si>
  <si>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</si>
  <si>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</si>
  <si>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</si>
  <si>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</si>
  <si>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</si>
  <si>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</si>
  <si>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</si>
  <si>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</si>
  <si>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</si>
  <si>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</si>
  <si>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</si>
  <si>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</si>
  <si>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</si>
  <si>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</si>
  <si>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</si>
  <si>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</si>
  <si>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</si>
  <si>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</si>
  <si>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</si>
  <si>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</si>
  <si>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</si>
  <si>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</si>
  <si>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</si>
  <si>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</si>
  <si>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</si>
  <si>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</si>
  <si>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</si>
  <si>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</si>
  <si>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</si>
  <si>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</si>
  <si>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</si>
  <si>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</si>
  <si>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</si>
  <si>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</si>
  <si>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</si>
  <si>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</si>
  <si>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</si>
  <si>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</si>
  <si>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</si>
  <si>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</si>
  <si>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</si>
  <si>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</si>
  <si>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</si>
  <si>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</si>
  <si>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</si>
  <si>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</si>
  <si>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</si>
  <si>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</si>
  <si>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</si>
  <si>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</si>
  <si>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</si>
  <si>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</si>
  <si>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</si>
  <si>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</si>
  <si>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</si>
  <si>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</si>
  <si>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</si>
  <si>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</si>
  <si>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</si>
  <si>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</si>
  <si>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</si>
  <si>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</si>
  <si>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</si>
  <si>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</si>
  <si>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</si>
  <si>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</si>
  <si>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</si>
  <si>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</si>
  <si>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</si>
  <si>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</si>
  <si>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</si>
  <si>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</si>
  <si>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</si>
  <si>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</si>
  <si>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</si>
  <si>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</si>
  <si>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</si>
  <si>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</si>
  <si>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</si>
  <si>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</si>
  <si>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</si>
  <si>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</si>
  <si>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</si>
  <si>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</si>
  <si>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</si>
  <si>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</si>
  <si>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</si>
  <si>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</si>
  <si>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</si>
  <si>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</si>
  <si>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</si>
  <si>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</si>
  <si>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</si>
  <si>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</si>
  <si>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</si>
  <si>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</si>
  <si>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</si>
  <si>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</si>
  <si>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</si>
  <si>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</si>
  <si>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</si>
  <si>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</si>
  <si>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</si>
  <si>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</si>
  <si>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</si>
  <si>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</si>
  <si>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</si>
  <si>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</si>
  <si>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</si>
  <si>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</si>
  <si>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</si>
  <si>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</si>
  <si>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</si>
  <si>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</si>
  <si>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</si>
  <si>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</si>
  <si>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</si>
  <si>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</si>
  <si>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</si>
  <si>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</si>
  <si>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</si>
  <si>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</si>
  <si>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</si>
  <si>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</si>
  <si>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</si>
  <si>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</si>
  <si>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</si>
  <si>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</si>
  <si>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</si>
  <si>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</si>
  <si>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</si>
  <si>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</si>
  <si>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</si>
  <si>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</si>
  <si>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</si>
  <si>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</si>
  <si>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</si>
  <si>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</si>
  <si>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</si>
  <si>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</si>
  <si>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</si>
  <si>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</si>
  <si>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</si>
  <si>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</si>
  <si>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</si>
  <si>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</si>
  <si>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</si>
  <si>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</si>
  <si>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</si>
  <si>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</si>
  <si>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</si>
  <si>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</si>
  <si>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</si>
  <si>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</si>
  <si>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</si>
  <si>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</si>
  <si>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</si>
  <si>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</si>
  <si>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</si>
  <si>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</si>
  <si>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</si>
  <si>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</si>
  <si>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</si>
  <si>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</si>
  <si>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</si>
  <si>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</si>
  <si>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</si>
  <si>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</si>
  <si>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</si>
  <si>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</si>
  <si>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</si>
  <si>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</si>
  <si>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</si>
  <si>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</si>
  <si>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</si>
  <si>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</si>
  <si>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</si>
  <si>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</si>
  <si>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</si>
  <si>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</si>
  <si>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</si>
  <si>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</si>
  <si>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</si>
  <si>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</si>
  <si>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</si>
  <si>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</si>
  <si>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</si>
  <si>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</si>
  <si>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</si>
  <si>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</si>
  <si>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</si>
  <si>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</si>
  <si>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</si>
  <si>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</si>
  <si>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</si>
  <si>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</si>
  <si>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</si>
  <si>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</si>
  <si>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</si>
  <si>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</si>
  <si>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</si>
  <si>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</si>
  <si>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</si>
  <si>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</si>
  <si>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</si>
  <si>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</si>
  <si>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</si>
  <si>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</si>
  <si>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</si>
  <si>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</si>
  <si>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</si>
  <si>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</si>
  <si>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</si>
  <si>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</si>
  <si>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</si>
  <si>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</si>
  <si>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</si>
  <si>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</si>
  <si>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</si>
  <si>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</si>
  <si>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</si>
  <si>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</si>
  <si>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</si>
  <si>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</si>
  <si>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</si>
  <si>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</si>
  <si>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</si>
  <si>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</si>
  <si>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</si>
  <si>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</si>
  <si>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</si>
  <si>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</si>
  <si>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</si>
  <si>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</si>
  <si>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</si>
  <si>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</si>
  <si>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</si>
  <si>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</si>
  <si>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</si>
  <si>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</si>
  <si>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</si>
  <si>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</si>
  <si>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</si>
  <si>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</si>
  <si>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</si>
  <si>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</si>
  <si>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</si>
  <si>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</si>
  <si>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</si>
  <si>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</si>
  <si>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</si>
  <si>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</si>
  <si>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</si>
  <si>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</si>
  <si>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</si>
  <si>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</si>
  <si>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</si>
  <si>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</si>
  <si>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</si>
  <si>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</si>
  <si>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</si>
  <si>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</si>
  <si>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</si>
  <si>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</si>
  <si>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</si>
  <si>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</si>
  <si>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</si>
  <si>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</si>
  <si>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</si>
  <si>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</si>
  <si>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</si>
  <si>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</si>
  <si>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</si>
  <si>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</si>
  <si>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</si>
  <si>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</si>
  <si>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</si>
  <si>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</si>
  <si>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</si>
  <si>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</si>
  <si>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</si>
  <si>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</si>
  <si>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</si>
  <si>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</si>
  <si>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</si>
  <si>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</si>
  <si>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</si>
  <si>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</si>
  <si>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</si>
  <si>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</si>
  <si>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</si>
  <si>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</si>
  <si>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</si>
  <si>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</si>
  <si>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</si>
  <si>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</si>
  <si>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</si>
  <si>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</si>
  <si>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</si>
  <si>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</si>
  <si>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</si>
  <si>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</si>
  <si>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</si>
  <si>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</si>
  <si>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</si>
  <si>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</si>
  <si>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</si>
  <si>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</si>
  <si>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</si>
  <si>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</si>
  <si>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</si>
  <si>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</si>
  <si>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</si>
  <si>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</si>
  <si>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</si>
  <si>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</si>
  <si>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</si>
  <si>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</si>
  <si>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</si>
  <si>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</si>
  <si>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</si>
  <si>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</si>
  <si>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</si>
  <si>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</si>
  <si>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</si>
  <si>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</si>
  <si>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</si>
  <si>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</si>
  <si>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</si>
  <si>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</si>
  <si>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</si>
  <si>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</si>
  <si>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</si>
  <si>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</si>
  <si>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</si>
  <si>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</si>
  <si>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</si>
  <si>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</si>
  <si>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</si>
  <si>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</si>
  <si>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</si>
  <si>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</si>
  <si>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</si>
  <si>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</si>
  <si>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</si>
  <si>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</si>
  <si>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</si>
  <si>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</si>
  <si>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</si>
  <si>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</si>
  <si>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</si>
  <si>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</si>
  <si>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</si>
  <si>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</si>
  <si>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</si>
  <si>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</si>
  <si>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</si>
  <si>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</si>
  <si>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</si>
  <si>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</si>
  <si>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</si>
  <si>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</si>
  <si>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</si>
  <si>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</si>
  <si>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</si>
  <si>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</si>
  <si>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</si>
  <si>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</si>
  <si>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</si>
  <si>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</si>
  <si>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</si>
  <si>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</si>
  <si>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</si>
  <si>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</si>
  <si>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</si>
  <si>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</si>
  <si>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</si>
  <si>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</si>
  <si>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</si>
  <si>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</si>
  <si>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</si>
  <si>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</si>
  <si>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</si>
  <si>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</si>
  <si>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</si>
  <si>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</si>
  <si>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</si>
  <si>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</si>
  <si>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</si>
  <si>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</si>
  <si>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</si>
  <si>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</si>
  <si>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</si>
  <si>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</si>
  <si>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</si>
  <si>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</si>
  <si>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</si>
  <si>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</si>
  <si>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</si>
  <si>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</si>
  <si>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</si>
  <si>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</si>
  <si>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</si>
  <si>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</si>
  <si>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</si>
  <si>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</si>
  <si>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</si>
  <si>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</si>
  <si>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</si>
  <si>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</si>
  <si>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</si>
  <si>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</si>
  <si>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</si>
  <si>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</si>
  <si>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</si>
  <si>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</si>
  <si>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</si>
  <si>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</si>
  <si>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</si>
  <si>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</si>
  <si>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</si>
  <si>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</si>
  <si>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</si>
  <si>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</si>
  <si>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</si>
  <si>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</si>
  <si>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</si>
  <si>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</si>
  <si>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</si>
  <si>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</si>
  <si>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</si>
  <si>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</si>
  <si>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</si>
  <si>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</si>
  <si>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</si>
  <si>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</si>
  <si>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</si>
  <si>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</si>
  <si>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</si>
  <si>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</si>
  <si>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</si>
  <si>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</si>
  <si>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</si>
  <si>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</si>
  <si>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</si>
  <si>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</si>
  <si>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</si>
  <si>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</si>
  <si>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</si>
  <si>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</si>
  <si>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</si>
  <si>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</si>
  <si>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</si>
  <si>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</si>
  <si>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</si>
  <si>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</si>
  <si>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</si>
  <si>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</si>
  <si>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</si>
  <si>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</si>
  <si>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</si>
  <si>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</si>
  <si>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</si>
  <si>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</si>
  <si>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</si>
  <si>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</si>
  <si>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</si>
  <si>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</si>
  <si>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</si>
  <si>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</si>
  <si>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</si>
  <si>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</si>
  <si>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</si>
  <si>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</si>
  <si>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</si>
  <si>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</si>
  <si>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</si>
  <si>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</si>
  <si>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</si>
  <si>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</si>
  <si>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</si>
  <si>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</si>
  <si>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</si>
  <si>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</si>
  <si>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</si>
  <si>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</si>
  <si>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</si>
  <si>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</si>
  <si>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</si>
  <si>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</si>
  <si>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</si>
  <si>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</si>
  <si>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</si>
  <si>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</si>
  <si>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</si>
  <si>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</si>
  <si>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</si>
  <si>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</si>
  <si>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</si>
  <si>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</si>
  <si>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</si>
  <si>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</si>
  <si>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</si>
  <si>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</si>
  <si>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</si>
  <si>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</si>
  <si>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</si>
  <si>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</si>
  <si>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</si>
  <si>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</si>
  <si>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</si>
  <si>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</si>
  <si>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</si>
  <si>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</si>
  <si>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</si>
  <si>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</si>
  <si>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</si>
  <si>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</si>
  <si>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</si>
  <si>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</si>
  <si>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</si>
  <si>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</si>
  <si>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</si>
  <si>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</si>
  <si>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</si>
  <si>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</si>
  <si>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</si>
  <si>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</si>
  <si>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</si>
  <si>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</si>
  <si>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</si>
  <si>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</si>
  <si>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</si>
  <si>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</si>
  <si>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</si>
  <si>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</si>
  <si>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</si>
  <si>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</si>
  <si>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</si>
  <si>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</si>
  <si>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</si>
  <si>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</si>
  <si>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</si>
  <si>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</si>
  <si>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</si>
  <si>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</si>
  <si>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</si>
  <si>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</si>
  <si>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</si>
  <si>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</si>
  <si>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</si>
  <si>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</si>
  <si>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</si>
  <si>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</si>
  <si>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</si>
  <si>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</si>
  <si>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</si>
  <si>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</si>
  <si>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</si>
  <si>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</si>
  <si>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</si>
  <si>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</si>
  <si>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</si>
  <si>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</si>
  <si>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</si>
  <si>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</si>
  <si>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</si>
  <si>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</si>
  <si>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</si>
  <si>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</si>
  <si>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</si>
  <si>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</si>
  <si>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</si>
  <si>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</si>
  <si>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</si>
  <si>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</si>
  <si>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</si>
  <si>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</si>
  <si>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</si>
  <si>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</si>
  <si>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</si>
  <si>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</si>
  <si>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</si>
  <si>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</si>
  <si>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</si>
  <si>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</si>
  <si>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</si>
  <si>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</si>
  <si>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</si>
  <si>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</si>
  <si>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</si>
  <si>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</si>
  <si>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</si>
  <si>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</si>
  <si>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</si>
  <si>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</si>
  <si>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</si>
  <si>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</si>
  <si>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</si>
  <si>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</si>
  <si>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</si>
  <si>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</si>
  <si>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</si>
  <si>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</si>
  <si>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</si>
  <si>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</si>
  <si>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</si>
  <si>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</si>
  <si>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</si>
  <si>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</si>
  <si>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</si>
  <si>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</si>
  <si>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</si>
  <si>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</si>
  <si>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</si>
  <si>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</si>
  <si>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</si>
  <si>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</si>
  <si>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</si>
  <si>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</si>
  <si>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</si>
  <si>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</si>
  <si>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</si>
  <si>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</si>
  <si>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</si>
  <si>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</si>
  <si>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</si>
  <si>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</si>
  <si>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</si>
  <si>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</si>
  <si>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</si>
  <si>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</si>
  <si>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</si>
  <si>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</si>
  <si>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</si>
  <si>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</si>
  <si>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</si>
  <si>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</si>
  <si>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</si>
  <si>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</si>
  <si>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</si>
  <si>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</si>
  <si>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</si>
  <si>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</si>
  <si>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</si>
  <si>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</si>
  <si>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</si>
  <si>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</si>
  <si>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</si>
  <si>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</si>
  <si>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</si>
  <si>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</si>
  <si>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</si>
  <si>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</si>
  <si>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</si>
  <si>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</si>
  <si>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</si>
  <si>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</si>
  <si>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</si>
  <si>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</si>
  <si>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</si>
  <si>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</si>
  <si>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</si>
  <si>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</si>
  <si>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</si>
  <si>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</si>
  <si>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</si>
  <si>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</si>
  <si>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</si>
  <si>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</si>
  <si>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</si>
  <si>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</si>
  <si>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</si>
  <si>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</si>
  <si>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</si>
  <si>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</si>
  <si>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</si>
  <si>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</si>
  <si>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</si>
  <si>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</si>
  <si>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</si>
  <si>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</si>
  <si>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</si>
  <si>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</si>
  <si>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</si>
  <si>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</si>
  <si>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</si>
  <si>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</si>
  <si>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</si>
  <si>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</si>
  <si>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</si>
  <si>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</si>
  <si>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</si>
  <si>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</si>
  <si>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</si>
  <si>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</si>
  <si>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</si>
  <si>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</si>
  <si>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</si>
  <si>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</si>
  <si>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</si>
  <si>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</si>
  <si>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</si>
  <si>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</si>
  <si>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</si>
  <si>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</si>
  <si>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</si>
  <si>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</si>
  <si>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</si>
  <si>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</si>
  <si>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</si>
  <si>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</si>
  <si>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</si>
  <si>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</si>
  <si>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</si>
  <si>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</si>
  <si>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</si>
  <si>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</si>
  <si>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</si>
  <si>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</si>
  <si>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</si>
  <si>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</si>
  <si>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</si>
  <si>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</si>
  <si>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</si>
  <si>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</si>
  <si>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</si>
  <si>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</si>
  <si>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</si>
  <si>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</si>
  <si>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</si>
  <si>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</si>
  <si>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</si>
  <si>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</si>
  <si>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</si>
  <si>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</si>
  <si>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</si>
  <si>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</si>
  <si>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</si>
  <si>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</si>
  <si>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</si>
  <si>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</si>
  <si>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</si>
  <si>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</si>
  <si>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</si>
  <si>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</si>
  <si>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</si>
  <si>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</si>
  <si>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</si>
  <si>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</si>
  <si>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</si>
  <si>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</si>
  <si>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</si>
  <si>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</si>
  <si>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</si>
  <si>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</si>
  <si>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</si>
  <si>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</si>
  <si>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</si>
  <si>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</si>
  <si>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</si>
  <si>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</si>
  <si>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</si>
  <si>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</si>
  <si>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</si>
  <si>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</si>
  <si>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</si>
  <si>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</si>
  <si>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</si>
  <si>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</si>
  <si>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</si>
  <si>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</si>
  <si>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</si>
  <si>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</si>
  <si>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</si>
  <si>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</si>
  <si>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</si>
  <si>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</si>
  <si>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</si>
  <si>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</si>
  <si>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</si>
  <si>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</si>
  <si>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</si>
  <si>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</si>
  <si>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</si>
  <si>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</si>
  <si>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</si>
  <si>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</si>
  <si>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</si>
  <si>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</si>
  <si>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</si>
  <si>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</si>
  <si>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</si>
  <si>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</si>
  <si>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</si>
  <si>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</si>
  <si>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</si>
  <si>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</si>
  <si>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</si>
  <si>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</si>
  <si>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</si>
  <si>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</si>
  <si>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</si>
  <si>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</si>
  <si>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</si>
  <si>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</si>
  <si>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</si>
  <si>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</si>
  <si>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</si>
  <si>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</si>
  <si>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</si>
  <si>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</si>
  <si>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</si>
  <si>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</si>
  <si>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</si>
  <si>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</si>
  <si>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</si>
  <si>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</si>
  <si>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</si>
  <si>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</si>
  <si>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</si>
  <si>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</si>
  <si>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</si>
  <si>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</si>
  <si>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</si>
  <si>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</si>
  <si>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</si>
  <si>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</si>
  <si>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</si>
  <si>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</si>
  <si>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</si>
  <si>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</si>
  <si>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</si>
  <si>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</si>
  <si>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</si>
  <si>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</si>
  <si>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</si>
  <si>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</si>
  <si>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</si>
  <si>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</si>
  <si>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</si>
  <si>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</si>
  <si>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</si>
  <si>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</si>
  <si>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</si>
  <si>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</si>
  <si>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</si>
  <si>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</si>
  <si>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</si>
  <si>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</si>
  <si>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</si>
  <si>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</si>
  <si>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</si>
  <si>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</si>
  <si>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</si>
  <si>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</si>
  <si>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</si>
  <si>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</si>
  <si>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</si>
  <si>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</si>
  <si>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</si>
  <si>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</si>
  <si>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</si>
  <si>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</si>
  <si>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</si>
  <si>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</si>
  <si>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</si>
  <si>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</si>
  <si>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</si>
  <si>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</si>
  <si>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</si>
  <si>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</si>
  <si>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</si>
  <si>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</si>
  <si>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</si>
  <si>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</si>
  <si>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</si>
  <si>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</si>
  <si>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</si>
  <si>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</si>
  <si>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</si>
  <si>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</si>
  <si>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</si>
  <si>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</si>
  <si>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</si>
  <si>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</si>
  <si>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</si>
  <si>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</si>
  <si>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</si>
  <si>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</si>
  <si>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</si>
  <si>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</si>
  <si>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</si>
  <si>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</si>
  <si>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</si>
  <si>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</si>
  <si>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</si>
  <si>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</si>
  <si>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</si>
  <si>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</si>
  <si>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</si>
  <si>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</si>
  <si>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</si>
  <si>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</si>
  <si>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</si>
  <si>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</si>
  <si>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</si>
  <si>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</si>
  <si>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</si>
  <si>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</si>
  <si>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</si>
  <si>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</si>
  <si>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</si>
  <si>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</si>
  <si>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</si>
  <si>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</si>
  <si>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</si>
  <si>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</si>
  <si>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</si>
  <si>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</si>
  <si>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</si>
  <si>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</si>
  <si>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</si>
  <si>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</si>
  <si>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</si>
  <si>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</si>
  <si>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</si>
  <si>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</si>
  <si>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</si>
  <si>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</si>
  <si>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</si>
  <si>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</si>
  <si>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</si>
  <si>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</si>
  <si>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</si>
  <si>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</si>
  <si>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</si>
  <si>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</si>
  <si>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</si>
  <si>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</si>
  <si>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</si>
  <si>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</si>
  <si>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</si>
  <si>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</si>
  <si>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</si>
  <si>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</si>
  <si>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</si>
  <si>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</si>
  <si>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</si>
  <si>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</si>
  <si>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</si>
  <si>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</si>
  <si>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</si>
  <si>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</si>
  <si>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</si>
  <si>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</si>
  <si>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</si>
  <si>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</si>
  <si>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</si>
  <si>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</si>
  <si>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</si>
  <si>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</si>
  <si>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</si>
  <si>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</si>
  <si>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</si>
  <si>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</si>
  <si>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</si>
  <si>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</si>
  <si>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</si>
  <si>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</si>
  <si>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</si>
  <si>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</si>
  <si>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</si>
  <si>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</si>
  <si>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</si>
  <si>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</si>
  <si>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</si>
  <si>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</si>
  <si>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</si>
  <si>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</si>
  <si>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</si>
  <si>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</si>
  <si>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</si>
  <si>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</si>
  <si>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</si>
  <si>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</si>
  <si>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</si>
  <si>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</si>
  <si>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</si>
  <si>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</si>
  <si>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</si>
  <si>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</si>
  <si>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</si>
  <si>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</si>
  <si>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</si>
  <si>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</si>
  <si>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</si>
  <si>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</si>
  <si>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</si>
  <si>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</si>
  <si>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</si>
  <si>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</si>
  <si>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</si>
  <si>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</si>
  <si>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</si>
  <si>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</si>
  <si>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</si>
  <si>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</si>
  <si>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</si>
  <si>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</si>
  <si>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</si>
  <si>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</si>
  <si>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</si>
  <si>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</si>
  <si>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</si>
  <si>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</si>
  <si>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</si>
  <si>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</si>
  <si>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</si>
  <si>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</si>
  <si>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</si>
  <si>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</si>
  <si>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</si>
  <si>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</si>
  <si>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</si>
  <si>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</si>
  <si>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</si>
  <si>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</si>
  <si>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</si>
  <si>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</si>
  <si>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</si>
  <si>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</si>
  <si>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</si>
  <si>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</si>
  <si>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</si>
  <si>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</si>
  <si>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</si>
  <si>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</si>
  <si>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</si>
  <si>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</si>
  <si>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</si>
  <si>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</si>
  <si>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</si>
  <si>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</si>
  <si>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</si>
  <si>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</si>
  <si>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</si>
  <si>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</si>
  <si>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</si>
  <si>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</si>
  <si>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</si>
  <si>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</si>
  <si>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</si>
  <si>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</si>
  <si>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</si>
  <si>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</si>
  <si>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</si>
  <si>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</si>
  <si>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</si>
  <si>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</si>
  <si>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</si>
  <si>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</si>
  <si>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</si>
  <si>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</si>
  <si>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</si>
  <si>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</si>
  <si>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</si>
  <si>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</si>
  <si>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</si>
  <si>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</si>
  <si>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</si>
  <si>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</si>
  <si>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</si>
  <si>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</si>
  <si>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</si>
  <si>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</si>
  <si>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</si>
  <si>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</si>
  <si>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</si>
  <si>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</si>
  <si>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</si>
  <si>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</si>
  <si>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</si>
  <si>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</si>
  <si>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</si>
  <si>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</si>
  <si>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</si>
  <si>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</si>
  <si>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</si>
  <si>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</si>
  <si>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</si>
  <si>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</si>
  <si>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</si>
  <si>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</si>
  <si>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</si>
  <si>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</si>
  <si>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</si>
  <si>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</si>
  <si>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</si>
  <si>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</si>
  <si>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</si>
  <si>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</si>
  <si>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</si>
  <si>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</si>
  <si>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</si>
  <si>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</si>
  <si>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</si>
  <si>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</si>
  <si>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</si>
  <si>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</si>
  <si>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</si>
  <si>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</si>
  <si>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</si>
  <si>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</si>
  <si>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</si>
  <si>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</si>
  <si>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</si>
  <si>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</si>
  <si>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</si>
  <si>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</si>
  <si>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</si>
  <si>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</si>
  <si>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</si>
  <si>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</si>
  <si>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</si>
  <si>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</si>
  <si>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</si>
  <si>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</si>
  <si>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</si>
  <si>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</si>
  <si>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</si>
  <si>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</si>
  <si>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</si>
  <si>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</si>
  <si>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</si>
  <si>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</si>
  <si>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</si>
  <si>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</si>
  <si>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</si>
  <si>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</si>
  <si>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</si>
  <si>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</si>
  <si>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</si>
  <si>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</si>
  <si>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</si>
  <si>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</si>
  <si>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</si>
  <si>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</si>
  <si>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</si>
  <si>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</si>
  <si>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</si>
  <si>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</si>
  <si>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</si>
  <si>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</si>
  <si>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</si>
  <si>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</si>
  <si>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</si>
  <si>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</si>
  <si>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</si>
  <si>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</si>
  <si>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</si>
  <si>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</si>
  <si>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</si>
  <si>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</si>
  <si>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</si>
  <si>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</si>
  <si>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</si>
  <si>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</si>
  <si>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</si>
  <si>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</si>
  <si>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</si>
  <si>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</si>
  <si>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</si>
  <si>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</si>
  <si>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</si>
  <si>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</si>
  <si>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</si>
  <si>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</si>
  <si>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</si>
  <si>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</si>
  <si>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</si>
  <si>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</si>
  <si>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</si>
  <si>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</si>
  <si>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</si>
  <si>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</si>
  <si>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</si>
  <si>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</si>
  <si>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</si>
  <si>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</si>
  <si>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</si>
  <si>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</si>
  <si>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</si>
  <si>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</si>
  <si>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</si>
  <si>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</si>
  <si>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</si>
  <si>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</si>
  <si>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</si>
  <si>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</si>
  <si>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</si>
  <si>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</si>
  <si>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</si>
  <si>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</si>
  <si>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</si>
  <si>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</si>
  <si>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</si>
  <si>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</si>
  <si>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</si>
  <si>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</si>
  <si>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</si>
  <si>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</si>
  <si>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</si>
  <si>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</si>
  <si>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</si>
  <si>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</si>
  <si>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</si>
  <si>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</si>
  <si>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</si>
  <si>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</si>
  <si>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</si>
  <si>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</si>
  <si>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</si>
  <si>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</si>
  <si>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</si>
  <si>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</si>
  <si>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</si>
  <si>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</si>
  <si>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</si>
  <si>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</si>
  <si>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</si>
  <si>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</si>
  <si>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</si>
  <si>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</si>
  <si>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</si>
  <si>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</si>
  <si>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</si>
  <si>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</si>
  <si>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</si>
  <si>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</si>
  <si>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</si>
  <si>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</si>
  <si>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</si>
  <si>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</si>
  <si>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</si>
  <si>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</si>
  <si>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</si>
  <si>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</si>
  <si>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</si>
  <si>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</si>
  <si>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</si>
  <si>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</si>
  <si>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</si>
  <si>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</si>
  <si>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</si>
  <si>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</si>
  <si>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</si>
  <si>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</si>
  <si>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</si>
  <si>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</si>
  <si>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</si>
  <si>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</si>
  <si>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</si>
  <si>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</si>
  <si>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</si>
  <si>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</si>
  <si>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</si>
  <si>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</si>
  <si>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</si>
  <si>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</si>
  <si>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</si>
  <si>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</si>
  <si>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</si>
  <si>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</si>
  <si>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</si>
  <si>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</si>
  <si>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</si>
  <si>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</si>
  <si>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</si>
  <si>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</si>
  <si>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</si>
  <si>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</si>
  <si>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</si>
  <si>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</si>
  <si>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</si>
  <si>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</si>
  <si>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</si>
  <si>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</si>
  <si>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</si>
  <si>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</si>
  <si>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</si>
  <si>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</si>
  <si>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</si>
  <si>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</si>
  <si>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</si>
  <si>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</si>
  <si>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</si>
  <si>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</si>
  <si>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</si>
  <si>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</si>
  <si>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</si>
  <si>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</si>
  <si>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</si>
  <si>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</si>
  <si>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</si>
  <si>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</si>
  <si>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</si>
  <si>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</si>
  <si>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</si>
  <si>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</si>
  <si>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</si>
  <si>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</si>
  <si>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</si>
  <si>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</si>
  <si>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</si>
  <si>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</si>
  <si>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</si>
  <si>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</si>
  <si>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</si>
  <si>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</si>
  <si>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</si>
  <si>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</si>
  <si>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</si>
  <si>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</si>
  <si>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</si>
  <si>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</si>
  <si>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</si>
  <si>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</si>
  <si>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</si>
  <si>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</si>
  <si>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</si>
  <si>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</si>
  <si>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</si>
  <si>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</si>
  <si>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</si>
  <si>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</si>
  <si>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</si>
  <si>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</si>
  <si>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</si>
  <si>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</si>
  <si>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</si>
  <si>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</si>
  <si>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</si>
  <si>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</si>
  <si>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</si>
  <si>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</si>
  <si>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</si>
  <si>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</si>
  <si>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</si>
  <si>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</si>
  <si>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</si>
  <si>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</si>
  <si>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</si>
  <si>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</si>
  <si>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</si>
  <si>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</si>
  <si>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</si>
  <si>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</si>
  <si>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</si>
  <si>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</si>
  <si>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</si>
  <si>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</si>
  <si>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</si>
  <si>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</si>
  <si>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</si>
  <si>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</si>
  <si>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</si>
  <si>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</si>
  <si>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</si>
  <si>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</si>
  <si>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</si>
  <si>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</si>
  <si>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</si>
  <si>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</si>
  <si>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</si>
  <si>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</si>
  <si>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</si>
  <si>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</si>
  <si>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</si>
  <si>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</si>
  <si>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</si>
  <si>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</si>
  <si>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</si>
  <si>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</si>
  <si>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</si>
  <si>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</si>
  <si>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</si>
  <si>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</si>
  <si>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</si>
  <si>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</si>
  <si>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</si>
  <si>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</si>
  <si>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</si>
  <si>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</si>
  <si>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</si>
  <si>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</si>
  <si>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</si>
  <si>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</si>
  <si>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</si>
  <si>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</si>
  <si>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</si>
  <si>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</si>
  <si>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</si>
  <si>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</si>
  <si>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</si>
  <si>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</si>
  <si>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</si>
  <si>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</si>
  <si>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</si>
  <si>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</si>
  <si>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</si>
  <si>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</si>
  <si>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</si>
  <si>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</si>
  <si>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</si>
  <si>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</si>
  <si>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</si>
  <si>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</si>
  <si>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</si>
  <si>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</si>
  <si>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</si>
  <si>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</si>
  <si>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</si>
  <si>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</si>
  <si>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</si>
  <si>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</si>
  <si>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</si>
  <si>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</si>
  <si>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</si>
  <si>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</si>
  <si>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</si>
  <si>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</si>
  <si>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</si>
  <si>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</si>
  <si>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</si>
  <si>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</si>
  <si>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</si>
  <si>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</si>
  <si>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</si>
  <si>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</si>
  <si>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</si>
  <si>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</si>
  <si>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</si>
  <si>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</si>
  <si>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</si>
  <si>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</si>
  <si>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</si>
  <si>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</si>
  <si>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</si>
  <si>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</si>
  <si>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</si>
  <si>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</si>
  <si>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</si>
  <si>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</si>
  <si>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</si>
  <si>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</si>
  <si>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</si>
  <si>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</si>
  <si>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</si>
  <si>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</si>
  <si>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</si>
  <si>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</si>
  <si>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</si>
  <si>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</si>
  <si>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</si>
  <si>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</si>
  <si>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</si>
  <si>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</si>
  <si>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</si>
  <si>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</si>
  <si>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</si>
  <si>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</si>
  <si>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</si>
  <si>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</si>
  <si>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</si>
  <si>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</si>
  <si>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</si>
  <si>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</si>
  <si>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</si>
  <si>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</si>
  <si>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</si>
  <si>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</si>
  <si>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</si>
  <si>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</si>
  <si>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</si>
  <si>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</si>
  <si>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</si>
  <si>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</si>
  <si>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</si>
  <si>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</si>
  <si>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</si>
  <si>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</si>
  <si>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</si>
  <si>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</si>
  <si>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</si>
  <si>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</si>
  <si>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</si>
  <si>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</si>
  <si>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</si>
  <si>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</si>
  <si>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</si>
  <si>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</si>
  <si>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</si>
  <si>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</si>
  <si>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</si>
  <si>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</si>
  <si>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</si>
  <si>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</si>
  <si>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</si>
  <si>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</si>
  <si>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</si>
  <si>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</si>
  <si>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</si>
  <si>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</si>
  <si>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</si>
  <si>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</si>
  <si>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</si>
  <si>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</si>
  <si>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</si>
  <si>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</si>
  <si>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</si>
  <si>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</si>
  <si>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</si>
  <si>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</si>
  <si>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</si>
  <si>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</si>
  <si>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</si>
  <si>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</si>
  <si>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</si>
  <si>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</si>
  <si>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</si>
  <si>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</si>
  <si>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</si>
  <si>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</si>
  <si>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</si>
  <si>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</si>
  <si>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</si>
  <si>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</si>
  <si>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</si>
  <si>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</si>
  <si>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</si>
  <si>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</si>
  <si>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</si>
  <si>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</si>
  <si>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</si>
  <si>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</si>
  <si>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</si>
  <si>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</si>
  <si>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</si>
  <si>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</si>
  <si>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</si>
  <si>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</si>
  <si>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</si>
  <si>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</si>
  <si>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</si>
  <si>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</si>
  <si>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</si>
  <si>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</si>
  <si>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</si>
  <si>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</si>
  <si>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</si>
  <si>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</si>
  <si>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</si>
  <si>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</si>
  <si>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</si>
  <si>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</si>
  <si>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</si>
  <si>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</si>
  <si>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</si>
  <si>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</si>
  <si>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</si>
  <si>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</si>
  <si>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</si>
  <si>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</si>
  <si>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</si>
  <si>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</si>
  <si>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</si>
  <si>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</si>
  <si>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</si>
  <si>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</si>
  <si>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</si>
  <si>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</si>
  <si>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</si>
  <si>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</si>
  <si>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</si>
  <si>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</si>
  <si>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</si>
  <si>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</si>
  <si>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</si>
  <si>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</si>
  <si>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</si>
  <si>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</si>
  <si>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</si>
  <si>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</si>
  <si>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</si>
  <si>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</si>
  <si>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</si>
  <si>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</si>
  <si>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</si>
  <si>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</si>
  <si>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</si>
  <si>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</si>
  <si>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</si>
  <si>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</si>
  <si>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</si>
  <si>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</si>
  <si>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</si>
  <si>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</si>
  <si>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</si>
  <si>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</si>
  <si>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</si>
  <si>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</si>
  <si>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</si>
  <si>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</si>
  <si>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</si>
  <si>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</si>
  <si>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</si>
  <si>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</si>
  <si>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</si>
  <si>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</si>
  <si>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</si>
  <si>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</si>
  <si>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</si>
  <si>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</si>
  <si>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</si>
  <si>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</si>
  <si>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</si>
  <si>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</si>
  <si>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</si>
  <si>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</si>
  <si>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</si>
  <si>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</si>
  <si>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</si>
  <si>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</si>
  <si>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</si>
  <si>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</si>
  <si>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</si>
  <si>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</si>
  <si>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</si>
  <si>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</si>
  <si>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</si>
  <si>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</si>
  <si>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</si>
  <si>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</si>
  <si>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</si>
  <si>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</si>
  <si>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</si>
  <si>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</si>
  <si>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</si>
  <si>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</si>
  <si>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</si>
  <si>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</si>
  <si>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</si>
  <si>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</si>
  <si>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</si>
  <si>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</si>
  <si>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</si>
  <si>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</si>
  <si>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</si>
  <si>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</si>
  <si>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</si>
  <si>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</si>
  <si>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</si>
  <si>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</si>
  <si>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</si>
  <si>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</si>
  <si>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</si>
  <si>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</si>
  <si>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</si>
  <si>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</si>
  <si>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</si>
  <si>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</si>
  <si>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</si>
  <si>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</si>
  <si>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</si>
  <si>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</si>
  <si>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</si>
  <si>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</si>
  <si>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</si>
  <si>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</si>
  <si>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</si>
  <si>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</si>
  <si>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</si>
  <si>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</si>
  <si>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</si>
  <si>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</si>
  <si>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</si>
  <si>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</si>
  <si>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</si>
  <si>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</si>
  <si>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</si>
  <si>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</si>
  <si>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</si>
  <si>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</si>
  <si>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</si>
  <si>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</si>
  <si>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</si>
  <si>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</si>
  <si>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</si>
  <si>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</si>
  <si>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</si>
  <si>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</si>
  <si>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</si>
  <si>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</si>
  <si>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</si>
  <si>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</si>
  <si>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</si>
  <si>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</si>
  <si>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</si>
  <si>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</si>
  <si>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</si>
  <si>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</si>
  <si>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</si>
  <si>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</si>
  <si>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</si>
  <si>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</si>
  <si>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</si>
  <si>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</si>
  <si>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</si>
  <si>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</si>
  <si>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</si>
  <si>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</si>
  <si>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</si>
  <si>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</si>
  <si>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</si>
  <si>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</si>
  <si>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</si>
  <si>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</si>
  <si>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</si>
  <si>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</si>
  <si>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</si>
  <si>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</si>
  <si>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</si>
  <si>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</si>
  <si>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</si>
  <si>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</si>
  <si>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</si>
  <si>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</si>
  <si>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</si>
  <si>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</si>
  <si>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</si>
  <si>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</si>
  <si>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</si>
  <si>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</si>
  <si>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</si>
  <si>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</si>
  <si>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</si>
  <si>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</si>
  <si>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</si>
  <si>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</si>
  <si>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</si>
  <si>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</si>
  <si>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</si>
  <si>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</si>
  <si>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</si>
  <si>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</si>
  <si>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</si>
  <si>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</si>
  <si>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</si>
  <si>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</si>
  <si>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</si>
  <si>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</si>
  <si>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</si>
  <si>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</si>
  <si>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</si>
  <si>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</si>
  <si>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</si>
  <si>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</si>
  <si>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</si>
  <si>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</si>
  <si>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</si>
  <si>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</si>
  <si>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</si>
  <si>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</si>
  <si>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</si>
  <si>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</si>
  <si>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</si>
  <si>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</si>
  <si>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</si>
  <si>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</si>
  <si>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</si>
  <si>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</si>
  <si>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</si>
  <si>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</si>
  <si>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</si>
  <si>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</si>
  <si>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</si>
  <si>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</si>
  <si>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</si>
  <si>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</si>
  <si>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</si>
  <si>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</si>
  <si>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</si>
  <si>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</si>
  <si>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</si>
  <si>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</si>
  <si>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</si>
  <si>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</si>
  <si>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</si>
  <si>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</si>
  <si>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</si>
  <si>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</si>
  <si>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</si>
  <si>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</si>
  <si>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</si>
  <si>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</si>
  <si>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</si>
  <si>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</si>
  <si>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</si>
  <si>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</si>
  <si>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</si>
  <si>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</si>
  <si>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</si>
  <si>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</si>
  <si>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</si>
  <si>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</si>
  <si>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</si>
  <si>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</si>
  <si>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</si>
  <si>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</si>
  <si>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</si>
  <si>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</si>
  <si>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</si>
  <si>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</si>
  <si>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</si>
  <si>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</si>
  <si>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</si>
  <si>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</si>
  <si>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</si>
  <si>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</si>
  <si>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</si>
  <si>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</si>
  <si>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</si>
  <si>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</si>
  <si>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</si>
  <si>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</si>
  <si>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</si>
  <si>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</si>
  <si>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</si>
  <si>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</si>
  <si>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</si>
  <si>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</si>
  <si>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</si>
  <si>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</si>
  <si>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</si>
  <si>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</si>
  <si>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</si>
  <si>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</si>
  <si>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</si>
  <si>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</si>
  <si>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</si>
  <si>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</si>
  <si>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</si>
  <si>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</si>
  <si>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</si>
  <si>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</si>
  <si>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</si>
  <si>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</si>
  <si>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</si>
  <si>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</si>
  <si>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</si>
  <si>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</si>
  <si>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</si>
  <si>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</si>
  <si>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</si>
  <si>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</si>
  <si>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</si>
  <si>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</si>
  <si>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</si>
  <si>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</si>
  <si>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</si>
  <si>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</si>
  <si>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</si>
  <si>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</si>
  <si>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</si>
  <si>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</si>
  <si>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</si>
  <si>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</si>
  <si>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</si>
  <si>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</si>
  <si>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</si>
  <si>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</si>
  <si>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</si>
  <si>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</si>
  <si>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</si>
  <si>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</si>
  <si>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</si>
  <si>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</si>
  <si>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</si>
  <si>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</si>
  <si>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</si>
  <si>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</si>
  <si>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</si>
  <si>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</si>
  <si>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</si>
  <si>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</si>
  <si>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</si>
  <si>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</si>
  <si>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</si>
  <si>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</si>
  <si>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</si>
  <si>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</si>
  <si>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</si>
  <si>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</si>
  <si>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</si>
  <si>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</si>
  <si>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</si>
  <si>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</si>
  <si>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</si>
  <si>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</si>
  <si>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</si>
  <si>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</si>
  <si>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</si>
  <si>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</si>
  <si>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</si>
  <si>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</si>
  <si>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</si>
  <si>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</si>
  <si>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</si>
  <si>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</si>
  <si>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</si>
  <si>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</si>
  <si>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</si>
  <si>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</si>
  <si>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</si>
  <si>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</si>
  <si>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</si>
  <si>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</si>
  <si>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</si>
  <si>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</si>
  <si>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</si>
  <si>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</si>
  <si>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</si>
  <si>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</si>
  <si>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</si>
  <si>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</si>
  <si>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</si>
  <si>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</si>
  <si>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</si>
  <si>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</si>
  <si>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</si>
  <si>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</si>
  <si>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</si>
  <si>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</si>
  <si>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</si>
  <si>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</si>
  <si>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</si>
  <si>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</si>
  <si>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</si>
  <si>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</si>
  <si>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</si>
  <si>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</si>
  <si>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</si>
  <si>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</si>
  <si>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</si>
  <si>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</si>
  <si>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</si>
  <si>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</si>
  <si>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</si>
  <si>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</si>
  <si>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</si>
  <si>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</si>
  <si>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</si>
  <si>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</si>
  <si>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</si>
  <si>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</si>
  <si>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</si>
  <si>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</si>
  <si>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</si>
  <si>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</si>
  <si>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</si>
  <si>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</si>
  <si>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</si>
  <si>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</si>
  <si>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</si>
  <si>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</si>
  <si>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</si>
  <si>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</si>
  <si>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</si>
  <si>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</si>
  <si>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</si>
  <si>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</si>
  <si>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</si>
  <si>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</si>
  <si>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</si>
  <si>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</si>
  <si>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</si>
  <si>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</si>
  <si>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</si>
  <si>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</si>
  <si>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</si>
  <si>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</si>
  <si>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</si>
  <si>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</si>
  <si>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</si>
  <si>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</si>
  <si>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</si>
  <si>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</si>
  <si>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</si>
  <si>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</si>
  <si>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</si>
  <si>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</si>
  <si>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</si>
  <si>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</si>
  <si>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</si>
  <si>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</si>
  <si>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</si>
  <si>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</si>
  <si>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</si>
  <si>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</si>
  <si>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</si>
  <si>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</si>
  <si>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</si>
  <si>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</si>
  <si>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</si>
  <si>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</si>
  <si>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</si>
  <si>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</si>
  <si>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</si>
  <si>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</si>
  <si>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</si>
  <si>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</si>
  <si>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</si>
  <si>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</si>
  <si>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</si>
  <si>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</si>
  <si>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</si>
  <si>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</si>
  <si>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</si>
  <si>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</si>
  <si>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</si>
  <si>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</si>
  <si>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</si>
  <si>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</si>
  <si>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</si>
  <si>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</si>
  <si>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</si>
  <si>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</si>
  <si>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</si>
  <si>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</si>
  <si>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</si>
  <si>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</si>
  <si>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</si>
  <si>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</si>
  <si>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</si>
  <si>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</si>
  <si>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</si>
  <si>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</si>
  <si>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</si>
  <si>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</si>
  <si>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</si>
  <si>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</si>
  <si>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</si>
  <si>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</si>
  <si>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</si>
  <si>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</si>
  <si>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</si>
  <si>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</si>
  <si>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</si>
  <si>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</si>
  <si>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</si>
  <si>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</si>
  <si>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</si>
  <si>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</si>
  <si>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</si>
  <si>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</si>
  <si>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</si>
  <si>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</si>
  <si>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</si>
  <si>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</si>
  <si>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</si>
  <si>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</si>
  <si>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</si>
  <si>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</si>
  <si>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</si>
  <si>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</si>
  <si>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</si>
  <si>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</si>
  <si>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</si>
  <si>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</si>
  <si>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</si>
  <si>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</si>
  <si>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</si>
  <si>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</si>
  <si>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</si>
  <si>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</si>
  <si>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</si>
  <si>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</si>
  <si>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</si>
  <si>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</si>
  <si>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</si>
  <si>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</si>
  <si>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</si>
  <si>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</si>
  <si>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</si>
  <si>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</si>
  <si>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</si>
  <si>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</si>
  <si>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</si>
  <si>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</si>
  <si>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</si>
  <si>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</si>
  <si>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</si>
  <si>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</si>
  <si>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</si>
  <si>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</si>
  <si>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</si>
  <si>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</si>
  <si>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</si>
  <si>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</si>
  <si>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</si>
  <si>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</si>
  <si>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</si>
  <si>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</si>
  <si>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</si>
  <si>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</si>
  <si>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</si>
  <si>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</si>
  <si>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</si>
  <si>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</si>
  <si>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</si>
  <si>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</si>
  <si>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</si>
  <si>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</si>
  <si>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</si>
  <si>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</si>
  <si>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</si>
  <si>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</si>
  <si>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</si>
  <si>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</si>
  <si>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</si>
  <si>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</si>
  <si>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</si>
  <si>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</si>
  <si>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</si>
  <si>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</si>
  <si>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</si>
  <si>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</si>
  <si>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</si>
  <si>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</si>
  <si>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</si>
  <si>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</si>
  <si>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</si>
  <si>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</si>
  <si>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</si>
  <si>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</si>
  <si>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</si>
  <si>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</si>
  <si>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</si>
  <si>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</si>
  <si>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</si>
  <si>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</si>
  <si>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</si>
  <si>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</si>
  <si>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</si>
  <si>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</si>
  <si>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</si>
  <si>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</si>
  <si>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</si>
  <si>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</si>
  <si>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</si>
  <si>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</si>
  <si>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</si>
  <si>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</si>
  <si>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</si>
  <si>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</si>
  <si>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</si>
  <si>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</si>
  <si>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</si>
  <si>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</si>
  <si>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</si>
  <si>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</si>
  <si>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</si>
  <si>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</si>
  <si>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</si>
  <si>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</si>
  <si>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</si>
  <si>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</si>
  <si>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</si>
  <si>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</si>
  <si>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</si>
  <si>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</si>
  <si>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</si>
  <si>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</si>
  <si>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</si>
  <si>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</si>
  <si>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</si>
  <si>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</si>
  <si>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</si>
  <si>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</si>
  <si>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</si>
  <si>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</si>
  <si>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</si>
  <si>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</si>
  <si>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</si>
  <si>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</si>
  <si>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</si>
  <si>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</si>
  <si>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</si>
  <si>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</si>
  <si>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</si>
  <si>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</si>
  <si>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</si>
  <si>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</si>
  <si>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</si>
  <si>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</si>
  <si>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</si>
  <si>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</si>
  <si>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</si>
  <si>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</si>
  <si>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</si>
  <si>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</si>
  <si>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</si>
  <si>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</si>
  <si>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</si>
  <si>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</si>
  <si>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</si>
  <si>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</si>
  <si>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</si>
  <si>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</si>
  <si>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</si>
  <si>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</si>
  <si>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</si>
  <si>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</si>
  <si>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</si>
  <si>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</si>
  <si>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</si>
  <si>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</si>
  <si>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</si>
  <si>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</si>
  <si>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</si>
  <si>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</si>
  <si>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</si>
  <si>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</si>
  <si>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</si>
  <si>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</si>
  <si>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</si>
  <si>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</si>
  <si>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</si>
  <si>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</si>
  <si>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</si>
  <si>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</si>
  <si>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</si>
  <si>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</si>
  <si>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</si>
  <si>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</si>
  <si>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</si>
  <si>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</si>
  <si>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</si>
  <si>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</si>
  <si>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</si>
  <si>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</si>
  <si>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</si>
  <si>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</si>
  <si>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</si>
  <si>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</si>
  <si>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</si>
  <si>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</si>
  <si>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</si>
  <si>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</si>
  <si>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</si>
  <si>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</si>
  <si>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</si>
  <si>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</si>
  <si>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</si>
  <si>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</si>
  <si>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</si>
  <si>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</si>
  <si>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</si>
  <si>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</si>
  <si>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</si>
  <si>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</si>
  <si>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</si>
  <si>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</si>
  <si>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</si>
  <si>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</si>
  <si>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</si>
  <si>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</si>
  <si>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</si>
  <si>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</si>
  <si>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</si>
  <si>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</si>
  <si>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</si>
  <si>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</si>
  <si>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</si>
  <si>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</si>
  <si>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</si>
  <si>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</si>
  <si>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</si>
  <si>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</si>
  <si>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</si>
  <si>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</si>
  <si>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</si>
  <si>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</si>
  <si>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</si>
  <si>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</si>
  <si>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</si>
  <si>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</si>
  <si>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</si>
  <si>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</si>
  <si>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</si>
  <si>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</si>
  <si>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</si>
  <si>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</si>
  <si>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</si>
  <si>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</si>
  <si>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</si>
  <si>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</si>
  <si>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</si>
  <si>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</si>
  <si>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</si>
  <si>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</si>
  <si>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</si>
  <si>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</si>
  <si>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</si>
  <si>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</si>
  <si>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</si>
  <si>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</si>
  <si>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</si>
  <si>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</si>
  <si>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</si>
  <si>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</si>
  <si>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</si>
  <si>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</si>
  <si>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</si>
  <si>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</si>
  <si>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</si>
  <si>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</si>
  <si>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</si>
  <si>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</si>
  <si>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</si>
  <si>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</si>
  <si>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</si>
  <si>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</si>
  <si>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</si>
  <si>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</si>
  <si>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</si>
  <si>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</si>
  <si>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</si>
  <si>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</si>
  <si>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</si>
  <si>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</si>
  <si>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</si>
  <si>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</si>
  <si>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</si>
  <si>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</si>
  <si>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</si>
  <si>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</si>
  <si>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</si>
  <si>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</si>
  <si>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</si>
  <si>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</si>
  <si>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</si>
  <si>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</si>
  <si>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</si>
  <si>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</si>
  <si>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</si>
  <si>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</si>
  <si>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</si>
  <si>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</si>
  <si>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</si>
  <si>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</si>
  <si>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</si>
  <si>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</si>
  <si>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</si>
  <si>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</si>
  <si>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</si>
  <si>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</si>
  <si>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</si>
  <si>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</si>
  <si>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</si>
  <si>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</si>
  <si>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</si>
  <si>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</si>
  <si>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</si>
  <si>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</si>
  <si>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</si>
  <si>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</si>
  <si>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</si>
  <si>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</si>
  <si>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</si>
  <si>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</si>
  <si>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</si>
  <si>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</si>
  <si>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</si>
  <si>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</si>
  <si>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</si>
  <si>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</si>
  <si>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</si>
  <si>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</si>
  <si>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</si>
  <si>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</si>
  <si>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</si>
  <si>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</si>
  <si>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</si>
  <si>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</si>
  <si>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</si>
  <si>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</si>
  <si>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</si>
  <si>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</si>
  <si>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</si>
  <si>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</si>
  <si>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</si>
  <si>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</si>
  <si>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</si>
  <si>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</si>
  <si>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</si>
  <si>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</si>
  <si>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</si>
  <si>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</si>
  <si>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</si>
  <si>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</si>
  <si>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</si>
  <si>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</si>
  <si>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</si>
  <si>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</si>
  <si>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</si>
  <si>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</si>
  <si>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</si>
  <si>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</si>
  <si>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</si>
  <si>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</si>
  <si>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</si>
  <si>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</si>
  <si>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</si>
  <si>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</si>
  <si>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</si>
  <si>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</si>
  <si>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</si>
  <si>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</si>
  <si>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</si>
  <si>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</si>
  <si>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</si>
  <si>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</si>
  <si>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</si>
  <si>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</si>
  <si>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</si>
  <si>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</si>
  <si>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</si>
  <si>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</si>
  <si>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</si>
  <si>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</si>
  <si>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</si>
  <si>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</si>
  <si>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</si>
  <si>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</si>
  <si>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</si>
  <si>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</si>
  <si>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</si>
  <si>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</si>
  <si>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</si>
  <si>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</si>
  <si>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</si>
  <si>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</si>
  <si>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</si>
  <si>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</si>
  <si>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</si>
  <si>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</si>
  <si>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</si>
  <si>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</si>
  <si>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</si>
  <si>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</si>
  <si>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</si>
  <si>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</si>
  <si>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</si>
  <si>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</si>
  <si>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</si>
  <si>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</si>
  <si>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</si>
  <si>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</si>
  <si>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</si>
  <si>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</si>
  <si>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</si>
  <si>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</si>
  <si>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</si>
  <si>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</si>
  <si>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</si>
  <si>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</si>
  <si>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</si>
  <si>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</si>
  <si>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</si>
  <si>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</si>
  <si>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</si>
  <si>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</si>
  <si>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</si>
  <si>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</si>
  <si>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</si>
  <si>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</si>
  <si>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</si>
  <si>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</si>
  <si>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</si>
  <si>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</si>
  <si>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</si>
  <si>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</si>
  <si>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</si>
  <si>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</si>
  <si>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</si>
  <si>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</si>
  <si>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</si>
  <si>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</si>
  <si>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</si>
  <si>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</si>
  <si>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</si>
  <si>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</si>
  <si>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</si>
  <si>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</si>
  <si>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</si>
  <si>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</si>
  <si>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</si>
  <si>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</si>
  <si>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</si>
  <si>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</si>
  <si>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</si>
  <si>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</si>
  <si>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</si>
  <si>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</si>
  <si>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</si>
  <si>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</si>
  <si>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</si>
  <si>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</si>
  <si>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</si>
  <si>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</si>
  <si>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</si>
  <si>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</si>
  <si>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</si>
  <si>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</si>
  <si>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</si>
  <si>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</si>
  <si>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</si>
  <si>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</si>
  <si>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</si>
  <si>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</si>
  <si>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</si>
  <si>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</si>
  <si>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</si>
  <si>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</si>
  <si>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</si>
  <si>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</si>
  <si>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</si>
  <si>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</si>
  <si>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</si>
  <si>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</si>
  <si>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</si>
  <si>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</si>
  <si>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</si>
  <si>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</si>
  <si>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</si>
  <si>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</si>
  <si>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</si>
  <si>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</si>
  <si>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</si>
  <si>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</si>
  <si>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</si>
  <si>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</si>
  <si>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</si>
  <si>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</si>
  <si>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</si>
  <si>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</si>
  <si>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</si>
  <si>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</si>
  <si>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</si>
  <si>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</si>
  <si>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</si>
  <si>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</si>
  <si>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</si>
  <si>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</si>
  <si>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</si>
  <si>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</si>
  <si>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</si>
  <si>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</si>
  <si>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</si>
  <si>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</si>
  <si>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</si>
  <si>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</si>
  <si>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</si>
  <si>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</si>
  <si>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</si>
  <si>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</si>
  <si>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</si>
  <si>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</si>
  <si>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</si>
  <si>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</si>
  <si>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</si>
  <si>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</si>
  <si>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</si>
  <si>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</si>
  <si>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</si>
  <si>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</si>
  <si>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</si>
  <si>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</si>
  <si>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</si>
  <si>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</si>
  <si>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</si>
  <si>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</si>
  <si>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</si>
  <si>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</si>
  <si>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</si>
  <si>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</si>
  <si>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</si>
  <si>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</si>
  <si>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</si>
  <si>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</si>
  <si>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</si>
  <si>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</si>
  <si>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</si>
  <si>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</si>
  <si>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</si>
  <si>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</si>
  <si>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</si>
  <si>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</si>
  <si>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</si>
  <si>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</si>
  <si>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</si>
  <si>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</si>
  <si>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</si>
  <si>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</si>
  <si>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</si>
  <si>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</si>
  <si>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</si>
  <si>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</si>
  <si>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</si>
  <si>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</si>
  <si>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</si>
  <si>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</si>
  <si>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</si>
  <si>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</si>
  <si>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</si>
  <si>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</si>
  <si>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</si>
  <si>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</si>
  <si>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</si>
  <si>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</si>
  <si>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</si>
  <si>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</si>
  <si>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</si>
  <si>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</si>
  <si>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</si>
  <si>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</si>
  <si>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</si>
  <si>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</si>
  <si>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</si>
  <si>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</si>
  <si>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</si>
  <si>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</si>
  <si>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</si>
  <si>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</si>
  <si>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</si>
  <si>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</si>
  <si>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</si>
  <si>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</si>
  <si>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</si>
  <si>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</si>
  <si>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</si>
  <si>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</si>
  <si>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</si>
  <si>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</si>
  <si>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</si>
  <si>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</si>
  <si>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</si>
  <si>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</si>
  <si>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</si>
  <si>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</si>
  <si>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</si>
  <si>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</si>
  <si>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</si>
  <si>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</si>
  <si>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</si>
  <si>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</si>
  <si>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</si>
  <si>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</si>
  <si>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</si>
  <si>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</si>
  <si>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</si>
  <si>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</si>
  <si>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</si>
  <si>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</si>
  <si>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</si>
  <si>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</si>
  <si>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</si>
  <si>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</si>
  <si>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</si>
  <si>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</si>
  <si>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</si>
  <si>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</si>
  <si>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</si>
  <si>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</si>
  <si>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</si>
  <si>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</si>
  <si>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</si>
  <si>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</si>
  <si>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</si>
  <si>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</si>
  <si>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</si>
  <si>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</si>
  <si>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</si>
  <si>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</si>
  <si>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</si>
  <si>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</si>
  <si>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</si>
  <si>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</si>
  <si>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</si>
  <si>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</si>
  <si>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</si>
  <si>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</si>
  <si>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</si>
  <si>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</si>
  <si>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</si>
  <si>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</si>
  <si>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</si>
  <si>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</si>
  <si>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</si>
  <si>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</si>
  <si>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</si>
  <si>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</si>
  <si>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</si>
  <si>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</si>
  <si>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</si>
  <si>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</si>
  <si>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</si>
  <si>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</si>
  <si>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</si>
  <si>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</si>
  <si>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</si>
  <si>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</si>
  <si>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</si>
  <si>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</si>
  <si>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</si>
  <si>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</si>
  <si>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</si>
  <si>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</si>
  <si>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</si>
  <si>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</si>
  <si>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</si>
  <si>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</si>
  <si>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</si>
  <si>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</si>
  <si>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</si>
  <si>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</si>
  <si>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</si>
  <si>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</si>
  <si>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</si>
  <si>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</si>
  <si>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</si>
  <si>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</si>
  <si>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</si>
  <si>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</si>
  <si>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</si>
  <si>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</si>
  <si>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</si>
  <si>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</si>
  <si>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</si>
  <si>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</si>
  <si>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</si>
  <si>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</si>
  <si>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</si>
  <si>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</si>
  <si>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</si>
  <si>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</si>
  <si>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</si>
  <si>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</si>
  <si>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</si>
  <si>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</si>
  <si>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</si>
  <si>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</si>
  <si>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</si>
  <si>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</si>
  <si>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</si>
  <si>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</si>
  <si>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</si>
  <si>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</si>
  <si>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</si>
  <si>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</si>
  <si>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</si>
  <si>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</si>
  <si>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</si>
  <si>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</si>
  <si>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</si>
  <si>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</si>
  <si>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</si>
  <si>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</si>
  <si>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</si>
  <si>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</si>
  <si>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</si>
  <si>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</si>
  <si>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</si>
  <si>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</si>
  <si>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</si>
  <si>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</si>
  <si>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</si>
  <si>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</si>
  <si>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</si>
  <si>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</si>
  <si>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</si>
  <si>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</si>
  <si>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</si>
  <si>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</si>
  <si>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</si>
  <si>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</si>
  <si>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</si>
  <si>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</si>
  <si>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</si>
  <si>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</si>
  <si>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</si>
  <si>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</si>
  <si>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</si>
  <si>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</si>
  <si>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</si>
  <si>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</si>
  <si>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</si>
  <si>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</si>
  <si>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</si>
  <si>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</si>
  <si>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</si>
  <si>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</si>
  <si>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</si>
  <si>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</si>
  <si>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</si>
  <si>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</si>
  <si>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</si>
  <si>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</si>
  <si>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</si>
  <si>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</si>
  <si>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</si>
  <si>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</si>
  <si>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</si>
  <si>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</si>
  <si>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</si>
  <si>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</si>
  <si>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</si>
  <si>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</si>
  <si>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</si>
  <si>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</si>
  <si>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</si>
  <si>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</si>
  <si>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</si>
  <si>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</si>
  <si>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</si>
  <si>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</si>
  <si>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</si>
  <si>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</si>
  <si>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</si>
  <si>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</si>
  <si>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</si>
  <si>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</si>
  <si>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</si>
  <si>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</si>
  <si>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</si>
  <si>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</si>
  <si>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</si>
  <si>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</si>
  <si>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</si>
  <si>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</si>
  <si>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</si>
  <si>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</si>
  <si>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</si>
  <si>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</si>
  <si>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</si>
  <si>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</si>
  <si>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</si>
  <si>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</si>
  <si>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</si>
  <si>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</si>
  <si>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</si>
  <si>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</si>
  <si>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</si>
  <si>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</si>
  <si>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</si>
  <si>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</si>
  <si>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</si>
  <si>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</si>
  <si>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</si>
  <si>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</si>
  <si>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</si>
  <si>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</si>
  <si>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</si>
  <si>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</si>
  <si>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</si>
  <si>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</si>
  <si>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</si>
  <si>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</si>
  <si>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</si>
  <si>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</si>
  <si>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</si>
  <si>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</si>
  <si>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</si>
  <si>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</si>
  <si>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</si>
  <si>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</si>
  <si>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</si>
  <si>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</si>
  <si>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</si>
  <si>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</si>
  <si>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</si>
  <si>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</si>
  <si>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</si>
  <si>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</si>
  <si>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</si>
  <si>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</si>
  <si>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</si>
  <si>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</si>
  <si>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</si>
  <si>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</si>
  <si>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</si>
  <si>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</si>
  <si>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</si>
  <si>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</si>
  <si>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</si>
  <si>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</si>
  <si>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</si>
  <si>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</si>
  <si>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</si>
  <si>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</si>
  <si>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</si>
  <si>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</si>
  <si>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</si>
  <si>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</si>
  <si>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</si>
  <si>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</si>
  <si>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</si>
  <si>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</si>
  <si>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</si>
  <si>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</si>
  <si>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</si>
  <si>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</si>
  <si>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</si>
  <si>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</si>
  <si>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</si>
  <si>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</si>
  <si>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</si>
  <si>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</si>
  <si>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</si>
  <si>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</si>
  <si>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</si>
  <si>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</si>
  <si>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</si>
  <si>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</si>
  <si>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</si>
  <si>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</si>
  <si>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</si>
  <si>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</si>
  <si>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</si>
  <si>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</si>
  <si>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</si>
  <si>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</si>
  <si>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</si>
  <si>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</si>
  <si>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</si>
  <si>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</si>
  <si>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</si>
  <si>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</si>
  <si>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</si>
  <si>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</si>
  <si>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</si>
  <si>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</si>
  <si>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</si>
  <si>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</si>
  <si>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</si>
  <si>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</si>
  <si>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</si>
  <si>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</si>
  <si>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</si>
  <si>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</si>
  <si>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</si>
  <si>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</si>
  <si>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</si>
  <si>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</si>
  <si>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</si>
  <si>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</si>
  <si>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</si>
  <si>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</si>
  <si>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</si>
  <si>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</si>
  <si>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</si>
  <si>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</si>
  <si>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</si>
  <si>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</si>
  <si>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</si>
  <si>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</si>
  <si>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</si>
  <si>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</si>
  <si>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</si>
  <si>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</si>
  <si>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</si>
  <si>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</si>
  <si>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</si>
  <si>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</si>
  <si>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</si>
  <si>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</si>
  <si>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</si>
  <si>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</si>
  <si>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</si>
  <si>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</si>
  <si>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</si>
  <si>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</si>
  <si>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</si>
  <si>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</si>
  <si>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</si>
  <si>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</si>
  <si>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</si>
  <si>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</si>
  <si>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</si>
  <si>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</si>
  <si>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</si>
  <si>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</si>
  <si>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</si>
  <si>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</si>
  <si>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</si>
  <si>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</si>
  <si>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</si>
  <si>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</si>
  <si>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</si>
  <si>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</si>
  <si>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</si>
  <si>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</si>
  <si>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</si>
  <si>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</si>
  <si>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</si>
  <si>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</si>
  <si>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</si>
  <si>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</si>
  <si>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</si>
  <si>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</si>
  <si>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</si>
  <si>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</si>
  <si>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</si>
  <si>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</si>
  <si>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</si>
  <si>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</si>
  <si>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</si>
  <si>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</si>
  <si>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</si>
  <si>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</si>
  <si>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</si>
  <si>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</si>
  <si>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</si>
  <si>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</si>
  <si>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</si>
  <si>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</si>
  <si>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</si>
  <si>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</si>
  <si>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</si>
  <si>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</si>
  <si>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</si>
  <si>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</si>
  <si>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</si>
  <si>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</si>
  <si>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</si>
  <si>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</si>
  <si>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</si>
  <si>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</si>
  <si>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</si>
  <si>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</si>
  <si>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</si>
  <si>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</si>
  <si>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</si>
  <si>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</si>
  <si>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</si>
  <si>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</si>
  <si>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</si>
  <si>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</si>
  <si>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</si>
  <si>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</si>
  <si>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</si>
  <si>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</si>
  <si>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</si>
  <si>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</si>
  <si>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</si>
  <si>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</si>
  <si>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</si>
  <si>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</si>
  <si>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</si>
  <si>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</si>
  <si>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</si>
  <si>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</si>
  <si>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</si>
  <si>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</si>
  <si>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</si>
  <si>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</si>
  <si>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</si>
  <si>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</si>
  <si>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</si>
  <si>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</si>
  <si>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</si>
  <si>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</si>
  <si>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</si>
  <si>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</si>
  <si>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</si>
  <si>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</si>
  <si>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</si>
  <si>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</si>
  <si>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</si>
  <si>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</si>
  <si>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</si>
  <si>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</si>
  <si>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</si>
  <si>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</si>
  <si>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</si>
  <si>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</si>
  <si>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</si>
  <si>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</si>
  <si>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</si>
  <si>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</si>
  <si>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</si>
  <si>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</si>
  <si>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</si>
  <si>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</si>
  <si>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</si>
  <si>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</si>
  <si>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</si>
  <si>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</si>
  <si>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</si>
  <si>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</si>
  <si>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</si>
  <si>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</si>
  <si>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</si>
  <si>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</si>
  <si>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</si>
  <si>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</si>
  <si>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</si>
  <si>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</si>
  <si>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</si>
  <si>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</si>
  <si>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</si>
  <si>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</si>
  <si>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</si>
  <si>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</si>
  <si>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</si>
  <si>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</si>
  <si>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</si>
  <si>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</si>
  <si>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</si>
  <si>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</si>
  <si>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</si>
  <si>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</si>
  <si>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</si>
  <si>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</si>
  <si>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</si>
  <si>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</si>
  <si>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</si>
  <si>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</si>
  <si>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</si>
  <si>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</si>
  <si>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</si>
  <si>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</si>
  <si>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</si>
  <si>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</si>
  <si>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</si>
  <si>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</si>
  <si>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</si>
  <si>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</si>
  <si>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</si>
  <si>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</si>
  <si>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</si>
  <si>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</si>
  <si>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</si>
  <si>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</si>
  <si>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</si>
  <si>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</si>
  <si>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</si>
  <si>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</si>
  <si>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</si>
  <si>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</si>
  <si>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</si>
  <si>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</si>
  <si>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</si>
  <si>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</si>
  <si>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</si>
  <si>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</si>
  <si>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</si>
  <si>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</si>
  <si>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</si>
  <si>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</si>
  <si>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</si>
  <si>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</si>
  <si>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</si>
  <si>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</si>
  <si>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</si>
  <si>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</si>
  <si>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</si>
  <si>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</si>
  <si>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</si>
  <si>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</si>
  <si>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</si>
  <si>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</si>
  <si>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</si>
  <si>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</si>
  <si>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</si>
  <si>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</si>
  <si>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</si>
  <si>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</si>
  <si>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</si>
  <si>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</si>
  <si>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</si>
  <si>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</si>
  <si>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</si>
  <si>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</si>
  <si>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</si>
  <si>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</si>
  <si>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</si>
  <si>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</si>
  <si>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</si>
  <si>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</si>
  <si>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</si>
  <si>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</si>
  <si>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</si>
  <si>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</si>
  <si>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</si>
  <si>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</si>
  <si>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</si>
  <si>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</si>
  <si>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</si>
  <si>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</si>
  <si>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</si>
  <si>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</si>
  <si>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</si>
  <si>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</si>
  <si>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</si>
  <si>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</si>
  <si>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</si>
  <si>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</si>
  <si>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</si>
  <si>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</si>
  <si>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</si>
  <si>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</si>
  <si>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</si>
  <si>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</si>
  <si>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</si>
  <si>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</si>
  <si>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</si>
  <si>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</si>
  <si>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</si>
  <si>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</si>
  <si>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</si>
  <si>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</si>
  <si>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</si>
  <si>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</si>
  <si>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</si>
  <si>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</si>
  <si>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</si>
  <si>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</si>
  <si>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</si>
  <si>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</si>
  <si>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</si>
  <si>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</si>
  <si>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</si>
  <si>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</si>
  <si>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</si>
  <si>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</si>
  <si>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</si>
  <si>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</si>
  <si>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</si>
  <si>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</si>
  <si>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</si>
  <si>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</si>
  <si>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</si>
  <si>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</si>
  <si>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</si>
  <si>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</si>
  <si>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</si>
  <si>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</si>
  <si>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</si>
  <si>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</si>
  <si>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</si>
  <si>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</si>
  <si>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</si>
  <si>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</si>
  <si>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</si>
  <si>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</si>
  <si>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</si>
  <si>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</si>
  <si>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</si>
  <si>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</si>
  <si>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</si>
  <si>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</si>
  <si>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</si>
  <si>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</si>
  <si>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</si>
  <si>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</si>
  <si>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</si>
  <si>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</si>
  <si>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</si>
  <si>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</si>
  <si>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</si>
  <si>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</si>
  <si>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</si>
  <si>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</si>
  <si>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</si>
  <si>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</si>
  <si>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</si>
  <si>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</si>
  <si>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</si>
  <si>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</si>
  <si>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</si>
  <si>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</si>
  <si>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</si>
  <si>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</si>
  <si>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</si>
  <si>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</si>
  <si>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</si>
  <si>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</si>
  <si>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</si>
  <si>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</si>
  <si>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</si>
  <si>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</si>
  <si>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</si>
  <si>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</si>
  <si>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</si>
  <si>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</si>
  <si>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</si>
  <si>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</si>
  <si>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</si>
  <si>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</si>
  <si>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</si>
  <si>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</si>
  <si>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</si>
  <si>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</si>
  <si>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</si>
  <si>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</si>
  <si>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</si>
  <si>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</si>
  <si>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</si>
  <si>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</si>
  <si>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</si>
  <si>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</si>
  <si>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</si>
  <si>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</si>
  <si>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</si>
  <si>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</si>
  <si>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</si>
  <si>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</si>
  <si>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</si>
  <si>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</si>
  <si>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</si>
  <si>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</si>
  <si>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</si>
  <si>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</si>
  <si>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</si>
  <si>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</si>
  <si>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</si>
  <si>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</si>
  <si>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</si>
  <si>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</si>
  <si>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</si>
  <si>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</si>
  <si>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</si>
  <si>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</si>
  <si>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</si>
  <si>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</si>
  <si>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</si>
  <si>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</si>
  <si>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</si>
  <si>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</si>
  <si>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</si>
  <si>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</si>
  <si>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</si>
  <si>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</si>
  <si>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</si>
  <si>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</si>
  <si>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</si>
  <si>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</si>
  <si>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</si>
  <si>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</si>
  <si>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</si>
  <si>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</si>
  <si>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</si>
  <si>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</si>
  <si>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</si>
  <si>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</si>
  <si>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</si>
  <si>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</si>
  <si>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</si>
  <si>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</si>
  <si>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</si>
  <si>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</si>
  <si>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</si>
  <si>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</si>
  <si>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</si>
  <si>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</si>
  <si>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</si>
  <si>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</si>
  <si>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</si>
  <si>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</si>
  <si>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</si>
  <si>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</si>
  <si>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</si>
  <si>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</si>
  <si>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</si>
  <si>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</si>
  <si>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</si>
  <si>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</si>
  <si>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</si>
  <si>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</si>
  <si>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</si>
  <si>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</si>
  <si>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</si>
  <si>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</si>
  <si>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</si>
  <si>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</si>
  <si>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</si>
  <si>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</si>
  <si>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</si>
  <si>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</si>
  <si>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</si>
  <si>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</si>
  <si>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</si>
  <si>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</si>
  <si>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</si>
  <si>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</si>
  <si>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</si>
  <si>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</si>
  <si>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</si>
  <si>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</si>
  <si>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</si>
  <si>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</si>
  <si>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</si>
  <si>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</si>
  <si>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</si>
  <si>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</si>
  <si>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</si>
  <si>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</si>
  <si>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</si>
  <si>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</si>
  <si>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</si>
  <si>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</si>
  <si>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</si>
  <si>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</si>
  <si>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</si>
  <si>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</si>
  <si>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</si>
  <si>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</si>
  <si>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</si>
  <si>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</si>
  <si>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</si>
  <si>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</si>
  <si>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</si>
  <si>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</si>
  <si>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</si>
  <si>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</si>
  <si>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</si>
  <si>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</si>
  <si>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</si>
  <si>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</si>
  <si>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</si>
  <si>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</si>
  <si>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</si>
  <si>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</si>
  <si>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</si>
  <si>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</si>
  <si>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</si>
  <si>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</si>
  <si>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</si>
  <si>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</si>
  <si>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</si>
  <si>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</si>
  <si>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</si>
  <si>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</si>
  <si>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</si>
  <si>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</si>
  <si>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</si>
  <si>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</si>
  <si>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</si>
  <si>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</si>
  <si>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</si>
  <si>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</si>
  <si>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</si>
  <si>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</si>
  <si>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</si>
  <si>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</si>
  <si>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</si>
  <si>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</si>
  <si>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</si>
  <si>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</si>
  <si>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</si>
  <si>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</si>
  <si>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</si>
  <si>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</si>
  <si>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</si>
  <si>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</si>
  <si>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</si>
  <si>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</si>
  <si>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</si>
  <si>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</si>
  <si>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</si>
  <si>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</si>
  <si>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</si>
  <si>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</si>
  <si>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</si>
  <si>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</si>
  <si>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</si>
  <si>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</si>
  <si>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</si>
  <si>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</si>
  <si>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</si>
  <si>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</si>
  <si>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</si>
  <si>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</si>
  <si>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</si>
  <si>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</si>
  <si>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</si>
  <si>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</si>
  <si>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</si>
  <si>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</si>
  <si>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</si>
  <si>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</si>
  <si>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</si>
  <si>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</si>
  <si>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</si>
  <si>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</si>
  <si>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</si>
  <si>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</si>
  <si>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</si>
  <si>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</si>
  <si>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</si>
  <si>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</si>
  <si>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</si>
  <si>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</si>
  <si>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</si>
  <si>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</si>
  <si>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</si>
  <si>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</si>
  <si>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</si>
  <si>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</si>
  <si>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</si>
  <si>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</si>
  <si>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</si>
  <si>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</si>
  <si>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</si>
  <si>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</si>
  <si>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</si>
  <si>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</si>
  <si>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</si>
  <si>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</si>
  <si>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</si>
  <si>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</si>
  <si>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</si>
  <si>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</si>
  <si>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</si>
  <si>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</si>
  <si>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</si>
  <si>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</si>
  <si>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</si>
  <si>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</si>
  <si>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</si>
  <si>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</si>
  <si>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</si>
  <si>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</si>
  <si>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</si>
  <si>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</si>
  <si>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</si>
  <si>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</si>
  <si>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</si>
  <si>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</si>
  <si>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</si>
  <si>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</si>
  <si>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</si>
  <si>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</si>
  <si>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</si>
  <si>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</si>
  <si>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</si>
  <si>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</si>
  <si>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</si>
  <si>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</si>
  <si>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</si>
  <si>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</si>
  <si>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</si>
  <si>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</si>
  <si>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</si>
  <si>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</si>
  <si>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</si>
  <si>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</si>
  <si>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</si>
  <si>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</si>
  <si>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</si>
  <si>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</si>
  <si>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</si>
  <si>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</si>
  <si>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</si>
  <si>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</si>
  <si>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</si>
  <si>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</si>
  <si>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</si>
  <si>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</si>
  <si>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</si>
  <si>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</si>
  <si>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</si>
  <si>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</si>
  <si>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</si>
  <si>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</si>
  <si>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</si>
  <si>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</si>
  <si>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</si>
  <si>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</si>
  <si>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</si>
  <si>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</si>
  <si>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</si>
  <si>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</si>
  <si>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</si>
  <si>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</si>
  <si>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</si>
  <si>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</si>
  <si>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</si>
  <si>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</si>
  <si>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</si>
  <si>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</si>
  <si>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</si>
  <si>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</si>
  <si>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</si>
  <si>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</si>
  <si>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</si>
  <si>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</si>
  <si>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</si>
  <si>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</si>
  <si>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</si>
  <si>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</si>
  <si>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</si>
  <si>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</si>
  <si>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</si>
  <si>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</si>
  <si>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</si>
  <si>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</si>
  <si>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</si>
  <si>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</si>
  <si>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</si>
  <si>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</si>
  <si>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</si>
  <si>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</si>
  <si>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</si>
  <si>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</si>
  <si>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</si>
  <si>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</si>
  <si>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</si>
  <si>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</si>
  <si>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</si>
  <si>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</si>
  <si>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</si>
  <si>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</si>
  <si>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</si>
  <si>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</si>
  <si>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</si>
  <si>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</si>
  <si>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</si>
  <si>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</si>
  <si>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</si>
  <si>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</si>
  <si>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</si>
  <si>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</si>
  <si>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</si>
  <si>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</si>
  <si>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</si>
  <si>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</si>
  <si>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</si>
  <si>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</si>
  <si>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</si>
  <si>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</si>
  <si>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</si>
  <si>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</si>
  <si>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</si>
  <si>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</si>
  <si>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</si>
  <si>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</si>
  <si>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</si>
  <si>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</si>
  <si>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</si>
  <si>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</si>
  <si>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</si>
  <si>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</si>
  <si>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</si>
  <si>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</si>
  <si>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</si>
  <si>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</si>
  <si>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</si>
  <si>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</si>
  <si>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</si>
  <si>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</si>
  <si>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</si>
  <si>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</si>
  <si>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</si>
  <si>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</si>
  <si>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</si>
  <si>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</si>
  <si>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</si>
  <si>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</si>
  <si>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</si>
  <si>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</si>
  <si>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</si>
  <si>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</si>
  <si>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</si>
  <si>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</si>
  <si>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</si>
  <si>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</si>
  <si>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</si>
  <si>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</si>
  <si>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</si>
  <si>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</si>
  <si>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</si>
  <si>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</si>
  <si>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</si>
  <si>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</si>
  <si>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</si>
  <si>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</si>
  <si>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</si>
  <si>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</si>
  <si>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</si>
  <si>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</si>
  <si>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</si>
  <si>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</si>
  <si>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</si>
  <si>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</si>
  <si>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</si>
  <si>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</si>
  <si>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</si>
  <si>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</si>
  <si>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</si>
  <si>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</si>
  <si>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</si>
  <si>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</si>
  <si>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</si>
  <si>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</si>
  <si>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</si>
  <si>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</si>
  <si>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</si>
  <si>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</si>
  <si>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</si>
  <si>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</si>
  <si>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</si>
  <si>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</si>
  <si>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</si>
  <si>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</si>
  <si>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</si>
  <si>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</si>
  <si>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</si>
  <si>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</si>
  <si>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</si>
  <si>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</si>
  <si>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</si>
  <si>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</si>
  <si>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</si>
  <si>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</si>
  <si>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</si>
  <si>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</si>
  <si>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</si>
  <si>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</si>
  <si>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</si>
  <si>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</si>
  <si>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</si>
  <si>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</si>
  <si>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</si>
  <si>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</si>
  <si>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</si>
  <si>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</si>
  <si>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</si>
  <si>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</si>
  <si>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</si>
  <si>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</si>
  <si>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</si>
  <si>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</si>
  <si>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</si>
  <si>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</si>
  <si>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</si>
  <si>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</si>
  <si>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</si>
  <si>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</si>
  <si>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</si>
  <si>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</si>
  <si>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</si>
  <si>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</si>
  <si>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</si>
  <si>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</si>
  <si>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</si>
  <si>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</si>
  <si>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</si>
  <si>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</si>
  <si>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</si>
  <si>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</si>
  <si>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</si>
  <si>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</si>
  <si>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</si>
  <si>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</si>
  <si>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</si>
  <si>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</si>
  <si>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</si>
  <si>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</si>
  <si>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</si>
  <si>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</si>
  <si>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</si>
  <si>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</si>
  <si>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</si>
  <si>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</si>
  <si>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</si>
  <si>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</si>
  <si>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</si>
  <si>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</si>
  <si>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</si>
  <si>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</si>
  <si>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</si>
  <si>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</si>
  <si>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</si>
  <si>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</si>
  <si>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</si>
  <si>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</si>
  <si>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</si>
  <si>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</si>
  <si>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</si>
  <si>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</si>
  <si>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</si>
  <si>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</si>
  <si>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</si>
  <si>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</si>
  <si>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</si>
  <si>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</si>
  <si>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</si>
  <si>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</si>
  <si>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</si>
  <si>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</si>
  <si>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</si>
  <si>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</si>
  <si>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</si>
  <si>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</si>
  <si>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</si>
  <si>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</si>
  <si>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</si>
  <si>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</si>
  <si>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</si>
  <si>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</si>
  <si>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</si>
  <si>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</si>
  <si>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</si>
  <si>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</si>
  <si>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</si>
  <si>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</si>
  <si>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</si>
  <si>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</si>
  <si>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</si>
  <si>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</si>
  <si>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</si>
  <si>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</si>
  <si>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</si>
  <si>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</si>
  <si>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</si>
  <si>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</si>
  <si>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</si>
  <si>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</si>
  <si>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</si>
  <si>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</si>
  <si>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</si>
  <si>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</si>
  <si>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</si>
  <si>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</si>
  <si>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</si>
  <si>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</si>
  <si>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</si>
  <si>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</si>
  <si>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</si>
  <si>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</si>
  <si>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</si>
  <si>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</si>
  <si>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</si>
  <si>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</si>
  <si>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</si>
  <si>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</si>
  <si>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</si>
  <si>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</si>
  <si>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</si>
  <si>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</si>
  <si>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</si>
  <si>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</si>
  <si>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</si>
  <si>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</si>
  <si>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</si>
  <si>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</si>
  <si>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</si>
  <si>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</si>
  <si>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</si>
  <si>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</si>
  <si>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</si>
  <si>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</si>
  <si>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</si>
  <si>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</si>
  <si>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</si>
  <si>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</si>
  <si>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</si>
  <si>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</si>
  <si>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</si>
  <si>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</si>
  <si>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</si>
  <si>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</si>
  <si>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</si>
  <si>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</si>
  <si>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</si>
  <si>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</si>
  <si>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</si>
  <si>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</si>
  <si>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</si>
  <si>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</si>
  <si>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</si>
  <si>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</si>
  <si>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</si>
  <si>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</si>
  <si>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</si>
  <si>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</si>
  <si>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</si>
  <si>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</si>
  <si>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</si>
  <si>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</si>
  <si>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</si>
  <si>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</si>
  <si>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</si>
  <si>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</si>
  <si>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</si>
  <si>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</si>
  <si>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</si>
  <si>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</si>
  <si>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</si>
  <si>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</si>
  <si>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</si>
  <si>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</si>
  <si>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</si>
  <si>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</si>
  <si>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</si>
  <si>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</si>
  <si>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</si>
  <si>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</si>
  <si>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</si>
  <si>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</si>
  <si>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</si>
  <si>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</si>
  <si>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</si>
  <si>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</si>
  <si>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</si>
  <si>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</si>
  <si>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</si>
  <si>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</si>
  <si>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</si>
  <si>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</si>
  <si>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</si>
  <si>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</si>
  <si>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</si>
  <si>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</si>
  <si>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</si>
  <si>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</si>
  <si>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</si>
  <si>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</si>
  <si>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</si>
  <si>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</si>
  <si>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</si>
  <si>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</si>
  <si>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</si>
  <si>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</si>
  <si>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</si>
  <si>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</si>
  <si>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</si>
  <si>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</si>
  <si>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</si>
  <si>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</si>
  <si>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</si>
  <si>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</si>
  <si>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</si>
  <si>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</si>
  <si>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</si>
  <si>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</si>
  <si>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</si>
  <si>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</si>
  <si>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</si>
  <si>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</si>
  <si>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</si>
  <si>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</si>
  <si>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</si>
  <si>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</si>
  <si>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</si>
  <si>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</si>
  <si>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</si>
  <si>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</si>
  <si>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</si>
  <si>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</si>
  <si>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</si>
  <si>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</si>
  <si>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</si>
  <si>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</si>
  <si>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</si>
  <si>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</si>
  <si>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</si>
  <si>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</si>
  <si>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</si>
  <si>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</si>
  <si>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</si>
  <si>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</si>
  <si>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</si>
  <si>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</si>
  <si>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</si>
  <si>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</si>
  <si>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</si>
  <si>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</si>
  <si>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</si>
  <si>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</si>
  <si>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</si>
  <si>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</si>
  <si>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</si>
  <si>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</si>
  <si>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</si>
  <si>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</si>
  <si>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</si>
  <si>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</si>
  <si>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</si>
  <si>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</si>
  <si>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</si>
  <si>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</si>
  <si>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</si>
  <si>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</si>
  <si>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</si>
  <si>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</si>
  <si>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</si>
  <si>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</si>
  <si>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</si>
  <si>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</si>
  <si>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</si>
  <si>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</si>
  <si>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</si>
  <si>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</si>
  <si>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</si>
  <si>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</si>
  <si>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</si>
  <si>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</si>
  <si>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</si>
  <si>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</si>
  <si>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</si>
  <si>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</si>
  <si>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</si>
  <si>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</si>
  <si>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</si>
  <si>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</si>
  <si>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</si>
  <si>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</si>
  <si>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</si>
  <si>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</si>
  <si>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</si>
  <si>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</si>
  <si>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</si>
  <si>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</si>
  <si>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</si>
  <si>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</si>
  <si>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</si>
  <si>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</si>
  <si>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</si>
  <si>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</si>
  <si>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</si>
  <si>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</si>
  <si>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</si>
  <si>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</si>
  <si>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</si>
  <si>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</si>
  <si>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</si>
  <si>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</si>
  <si>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</si>
  <si>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</si>
  <si>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</si>
  <si>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</si>
  <si>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</si>
  <si>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</si>
  <si>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</si>
  <si>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</si>
  <si>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</si>
  <si>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</si>
  <si>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</si>
  <si>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</si>
  <si>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</si>
  <si>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</si>
  <si>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</si>
  <si>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</si>
  <si>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</si>
  <si>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</si>
  <si>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</si>
  <si>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</si>
  <si>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</si>
  <si>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</si>
  <si>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</si>
  <si>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</si>
  <si>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</si>
  <si>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</si>
  <si>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</si>
  <si>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</si>
  <si>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</si>
  <si>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</si>
  <si>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</si>
  <si>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</si>
  <si>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</si>
  <si>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</si>
  <si>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</si>
  <si>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</si>
  <si>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</si>
  <si>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</si>
  <si>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</si>
  <si>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</si>
  <si>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</si>
  <si>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</si>
  <si>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</si>
  <si>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</si>
  <si>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</si>
  <si>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</si>
  <si>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</si>
  <si>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</si>
  <si>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</si>
  <si>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</si>
  <si>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</si>
  <si>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</si>
  <si>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</si>
  <si>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</si>
  <si>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</si>
  <si>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</si>
  <si>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</si>
  <si>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</si>
  <si>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</si>
  <si>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</si>
  <si>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</si>
  <si>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</si>
  <si>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</si>
  <si>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</si>
  <si>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</si>
  <si>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</si>
  <si>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</si>
  <si>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</si>
  <si>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</si>
  <si>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</si>
  <si>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</si>
  <si>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</si>
  <si>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</si>
  <si>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</si>
  <si>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</si>
  <si>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</si>
  <si>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</si>
  <si>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</si>
  <si>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</si>
  <si>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</si>
  <si>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</si>
  <si>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</si>
  <si>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</si>
  <si>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</si>
  <si>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</si>
  <si>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</si>
  <si>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</si>
  <si>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</si>
  <si>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</si>
  <si>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</si>
  <si>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</si>
  <si>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</si>
  <si>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</si>
  <si>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</si>
  <si>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</si>
  <si>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</si>
  <si>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</si>
  <si>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</si>
  <si>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</si>
  <si>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</si>
  <si>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</si>
  <si>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</si>
  <si>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</si>
  <si>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</si>
  <si>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</si>
  <si>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</si>
  <si>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</si>
  <si>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</si>
  <si>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</si>
  <si>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</si>
  <si>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</si>
  <si>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</si>
  <si>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</si>
  <si>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</si>
  <si>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</si>
  <si>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</si>
  <si>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</si>
  <si>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</si>
  <si>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</si>
  <si>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</si>
  <si>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</si>
  <si>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</si>
  <si>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</si>
  <si>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</si>
  <si>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</si>
  <si>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</si>
  <si>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</si>
  <si>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</si>
  <si>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</si>
  <si>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</si>
  <si>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</si>
  <si>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</si>
  <si>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</si>
  <si>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</si>
  <si>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</si>
  <si>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</si>
  <si>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</si>
  <si>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</si>
  <si>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</si>
  <si>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</si>
  <si>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</si>
  <si>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</si>
  <si>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</si>
  <si>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</si>
  <si>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</si>
  <si>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</si>
  <si>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</si>
  <si>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</si>
  <si>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</si>
  <si>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</si>
  <si>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</si>
  <si>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</si>
  <si>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</si>
  <si>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</si>
  <si>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</si>
  <si>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</si>
  <si>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</si>
  <si>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</si>
  <si>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</si>
  <si>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</si>
  <si>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</si>
  <si>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</si>
  <si>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</si>
  <si>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</si>
  <si>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</si>
  <si>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</si>
  <si>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</si>
  <si>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</si>
  <si>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</si>
  <si>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</si>
  <si>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</si>
  <si>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</si>
  <si>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</si>
  <si>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</si>
  <si>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</si>
  <si>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</si>
  <si>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</si>
  <si>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</si>
  <si>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</si>
  <si>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</si>
  <si>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</si>
  <si>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</si>
  <si>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</si>
  <si>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</si>
  <si>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</si>
  <si>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</si>
  <si>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</si>
  <si>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</si>
  <si>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</si>
  <si>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</si>
  <si>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</si>
  <si>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</si>
  <si>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</si>
  <si>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</si>
  <si>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</si>
  <si>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</si>
  <si>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</si>
  <si>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</si>
  <si>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</si>
  <si>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</si>
  <si>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</si>
  <si>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</si>
  <si>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</si>
  <si>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</si>
  <si>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</si>
  <si>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</si>
  <si>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</si>
  <si>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</si>
  <si>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</si>
  <si>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</si>
  <si>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</si>
  <si>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</si>
  <si>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</si>
  <si>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</si>
  <si>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</si>
  <si>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</si>
  <si>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</si>
  <si>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</si>
  <si>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</si>
  <si>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</si>
  <si>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</si>
  <si>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</si>
  <si>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</si>
  <si>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</si>
  <si>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</si>
  <si>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</si>
  <si>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</si>
  <si>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</si>
  <si>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</si>
  <si>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</si>
  <si>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</si>
  <si>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</si>
  <si>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</si>
  <si>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</si>
  <si>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</si>
  <si>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</si>
  <si>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</si>
  <si>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</si>
  <si>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</si>
  <si>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</si>
  <si>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</si>
  <si>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</si>
  <si>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</si>
  <si>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</si>
  <si>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</si>
  <si>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</si>
  <si>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</si>
  <si>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</si>
  <si>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</si>
  <si>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</si>
  <si>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</si>
  <si>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</si>
  <si>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</si>
  <si>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</si>
  <si>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</si>
  <si>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</si>
  <si>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</si>
  <si>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</si>
  <si>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</si>
  <si>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</si>
  <si>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</si>
  <si>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</si>
  <si>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</si>
  <si>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</si>
  <si>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</si>
  <si>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</si>
  <si>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</si>
  <si>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</si>
  <si>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</si>
  <si>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</si>
  <si>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</si>
  <si>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</si>
  <si>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</si>
  <si>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</si>
  <si>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</si>
  <si>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</si>
  <si>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</si>
  <si>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</si>
  <si>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</si>
  <si>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</si>
  <si>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</si>
  <si>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</si>
  <si>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</si>
  <si>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</si>
  <si>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</si>
  <si>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</si>
  <si>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</si>
  <si>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</si>
  <si>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</si>
  <si>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</si>
  <si>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</si>
  <si>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</si>
  <si>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</si>
  <si>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</si>
  <si>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</si>
  <si>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</si>
  <si>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</si>
  <si>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</si>
  <si>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</si>
  <si>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</si>
  <si>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</si>
  <si>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</si>
  <si>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</si>
  <si>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</si>
  <si>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</si>
  <si>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</si>
  <si>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</si>
  <si>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</si>
  <si>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</si>
  <si>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</si>
  <si>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</si>
  <si>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</si>
  <si>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</si>
  <si>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</si>
  <si>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</si>
  <si>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</si>
  <si>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</si>
  <si>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</si>
  <si>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</si>
  <si>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</si>
  <si>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</si>
  <si>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</si>
  <si>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</si>
  <si>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</si>
  <si>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</si>
  <si>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</si>
  <si>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</si>
  <si>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</si>
  <si>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</si>
  <si>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</si>
  <si>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</si>
  <si>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</si>
  <si>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</si>
  <si>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</si>
  <si>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</si>
  <si>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</si>
  <si>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</si>
  <si>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</si>
  <si>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</si>
  <si>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</si>
  <si>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</si>
  <si>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</si>
  <si>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</si>
  <si>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</si>
  <si>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</si>
  <si>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</si>
  <si>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</si>
  <si>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</si>
  <si>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</si>
  <si>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</si>
  <si>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</si>
  <si>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</si>
  <si>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</si>
  <si>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</si>
  <si>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</si>
  <si>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</si>
  <si>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</si>
  <si>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</si>
  <si>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</si>
  <si>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</si>
  <si>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</si>
  <si>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</si>
  <si>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</si>
  <si>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</si>
  <si>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</si>
  <si>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</si>
  <si>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</si>
  <si>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</si>
  <si>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</si>
  <si>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</si>
  <si>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</si>
  <si>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</si>
  <si>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</si>
  <si>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</si>
  <si>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</si>
  <si>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</si>
  <si>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</si>
  <si>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</si>
  <si>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</si>
  <si>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</si>
  <si>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</si>
  <si>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</si>
  <si>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</si>
  <si>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</si>
  <si>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</si>
  <si>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</si>
  <si>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</si>
  <si>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</si>
  <si>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</si>
  <si>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</si>
  <si>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</si>
  <si>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</si>
  <si>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</si>
  <si>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</si>
  <si>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</si>
  <si>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</si>
  <si>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</si>
  <si>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</si>
  <si>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</si>
  <si>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</si>
  <si>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</si>
  <si>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</si>
  <si>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</si>
  <si>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</si>
  <si>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</si>
  <si>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</si>
  <si>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</si>
  <si>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</si>
  <si>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</si>
  <si>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</si>
  <si>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</si>
  <si>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</si>
  <si>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</si>
  <si>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</si>
  <si>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</si>
  <si>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</si>
  <si>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</si>
  <si>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</si>
  <si>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</si>
  <si>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</si>
  <si>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</si>
  <si>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</si>
  <si>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</si>
  <si>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</si>
  <si>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</si>
  <si>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</si>
  <si>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</si>
  <si>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</si>
  <si>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</si>
  <si>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</si>
  <si>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</si>
  <si>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</si>
  <si>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</si>
  <si>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</si>
  <si>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</si>
  <si>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</si>
  <si>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</si>
  <si>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</si>
  <si>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</si>
  <si>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</si>
  <si>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</si>
  <si>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</si>
  <si>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</si>
  <si>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</si>
  <si>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</si>
  <si>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</si>
  <si>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</si>
  <si>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</si>
  <si>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</si>
  <si>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</si>
  <si>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</si>
  <si>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</si>
  <si>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</si>
  <si>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</si>
  <si>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</si>
  <si>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</si>
  <si>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</si>
  <si>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</si>
  <si>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</si>
  <si>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</si>
  <si>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</si>
  <si>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</si>
  <si>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</si>
  <si>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</si>
  <si>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</si>
  <si>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</si>
  <si>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</si>
  <si>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</si>
  <si>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</si>
  <si>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</si>
  <si>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</si>
  <si>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</si>
  <si>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</si>
  <si>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</si>
  <si>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</si>
  <si>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</si>
  <si>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</si>
  <si>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</si>
  <si>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</si>
  <si>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</si>
  <si>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</si>
  <si>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</si>
  <si>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</si>
  <si>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</si>
  <si>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</si>
  <si>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</si>
  <si>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</si>
  <si>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</si>
  <si>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</si>
  <si>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</si>
  <si>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</si>
  <si>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</si>
  <si>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</si>
  <si>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</si>
  <si>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</si>
  <si>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</si>
  <si>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</si>
  <si>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</si>
  <si>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</si>
  <si>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</si>
  <si>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</si>
  <si>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</si>
  <si>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</si>
  <si>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</si>
  <si>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</si>
  <si>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</si>
  <si>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</si>
  <si>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</si>
  <si>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</si>
  <si>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</si>
  <si>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</si>
  <si>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</si>
  <si>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</si>
  <si>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</si>
  <si>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</si>
  <si>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</si>
  <si>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</si>
  <si>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</si>
  <si>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</si>
  <si>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</si>
  <si>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</si>
  <si>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</si>
  <si>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</si>
  <si>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</si>
  <si>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</si>
  <si>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</si>
  <si>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</si>
  <si>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</si>
  <si>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</si>
  <si>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</si>
  <si>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</si>
  <si>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</si>
  <si>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</si>
  <si>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</si>
  <si>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</si>
  <si>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</si>
  <si>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</si>
  <si>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</si>
  <si>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</si>
  <si>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</si>
  <si>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</si>
  <si>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</si>
  <si>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</si>
  <si>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</si>
  <si>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</si>
  <si>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</si>
  <si>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</si>
  <si>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</si>
  <si>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</si>
  <si>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</si>
  <si>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</si>
  <si>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</si>
  <si>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</si>
  <si>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</si>
  <si>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</si>
  <si>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</si>
  <si>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</si>
  <si>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</si>
  <si>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</si>
  <si>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</si>
  <si>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</si>
  <si>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</si>
  <si>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</si>
  <si>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</si>
  <si>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</si>
  <si>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</si>
  <si>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</si>
  <si>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</si>
  <si>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</si>
  <si>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</si>
  <si>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</si>
  <si>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</si>
  <si>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</si>
  <si>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</si>
  <si>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</si>
  <si>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</si>
  <si>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</si>
  <si>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</si>
  <si>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</si>
  <si>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</si>
  <si>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</si>
  <si>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</si>
  <si>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</si>
  <si>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</si>
  <si>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</si>
  <si>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</si>
  <si>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</si>
  <si>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</si>
  <si>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</si>
  <si>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</si>
  <si>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</si>
  <si>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</si>
  <si>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</si>
  <si>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</si>
  <si>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</si>
  <si>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</si>
  <si>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</si>
  <si>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</si>
  <si>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</si>
  <si>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</si>
  <si>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</si>
  <si>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</si>
  <si>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</si>
  <si>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</si>
  <si>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</si>
  <si>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</si>
  <si>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</si>
  <si>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</si>
  <si>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</si>
  <si>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</si>
  <si>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</si>
  <si>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</si>
  <si>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</si>
  <si>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</si>
  <si>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</si>
  <si>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</si>
  <si>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</si>
  <si>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</si>
  <si>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</si>
  <si>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</si>
  <si>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</si>
  <si>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</si>
  <si>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</si>
  <si>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</si>
  <si>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</si>
  <si>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</si>
  <si>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</si>
  <si>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</si>
  <si>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</si>
  <si>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</si>
  <si>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</si>
  <si>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</si>
  <si>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</si>
  <si>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</si>
  <si>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</si>
  <si>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</si>
  <si>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</si>
  <si>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</si>
  <si>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</si>
  <si>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</si>
  <si>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</si>
  <si>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</si>
  <si>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</si>
  <si>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</si>
  <si>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</si>
  <si>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</si>
  <si>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</si>
  <si>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</si>
  <si>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</si>
  <si>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</si>
  <si>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</si>
  <si>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</si>
  <si>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</si>
  <si>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</si>
  <si>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</si>
  <si>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</si>
  <si>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</si>
  <si>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</si>
  <si>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</si>
  <si>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</si>
  <si>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</si>
  <si>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</si>
  <si>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</si>
  <si>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</si>
  <si>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</si>
  <si>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</si>
  <si>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</si>
  <si>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</si>
  <si>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</si>
  <si>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</si>
  <si>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</si>
  <si>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</si>
  <si>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</si>
  <si>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</si>
  <si>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</si>
  <si>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</si>
  <si>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</si>
  <si>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</si>
  <si>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</si>
  <si>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</si>
  <si>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</si>
  <si>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</si>
  <si>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</si>
  <si>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</si>
  <si>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</si>
  <si>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</si>
  <si>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</si>
  <si>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</si>
  <si>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</si>
  <si>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</si>
  <si>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</si>
  <si>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</si>
  <si>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</si>
  <si>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</si>
  <si>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</si>
  <si>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</si>
  <si>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</si>
  <si>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</si>
  <si>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</si>
  <si>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</si>
  <si>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</si>
  <si>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</si>
  <si>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</si>
  <si>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</si>
  <si>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</si>
  <si>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</si>
  <si>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</si>
  <si>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</si>
  <si>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</si>
  <si>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</si>
  <si>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</si>
  <si>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</si>
  <si>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</si>
  <si>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</si>
  <si>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</si>
  <si>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</si>
  <si>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</si>
  <si>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</si>
  <si>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</si>
  <si>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</si>
  <si>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</si>
  <si>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</si>
  <si>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</si>
  <si>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</si>
  <si>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</si>
  <si>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</si>
  <si>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</si>
  <si>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</si>
  <si>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</si>
  <si>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</si>
  <si>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</si>
  <si>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</si>
  <si>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</si>
  <si>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</si>
  <si>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</si>
  <si>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</si>
  <si>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</si>
  <si>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</si>
  <si>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</si>
  <si>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</si>
  <si>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</si>
  <si>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</si>
  <si>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</si>
  <si>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</si>
  <si>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</si>
  <si>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</si>
  <si>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</si>
  <si>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</si>
  <si>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</si>
  <si>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</si>
  <si>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</si>
  <si>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</si>
  <si>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</si>
  <si>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</si>
  <si>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</si>
  <si>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</si>
  <si>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</si>
  <si>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</si>
  <si>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</si>
  <si>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</si>
  <si>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</si>
  <si>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</si>
  <si>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</si>
  <si>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</si>
  <si>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</si>
  <si>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</si>
  <si>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</si>
  <si>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</si>
  <si>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</si>
  <si>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</si>
  <si>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</si>
  <si>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</si>
  <si>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</si>
  <si>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</si>
  <si>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</si>
  <si>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</si>
  <si>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</si>
  <si>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</si>
  <si>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</si>
  <si>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</si>
  <si>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</si>
  <si>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</si>
  <si>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</si>
  <si>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</si>
  <si>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</si>
  <si>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</si>
  <si>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</si>
  <si>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</si>
  <si>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</si>
  <si>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</si>
  <si>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</si>
  <si>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</si>
  <si>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</si>
  <si>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</si>
  <si>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</si>
  <si>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</si>
  <si>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</si>
  <si>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</si>
  <si>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</si>
  <si>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</si>
  <si>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</si>
  <si>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</si>
  <si>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</si>
  <si>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</si>
  <si>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</si>
  <si>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</si>
  <si>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</si>
  <si>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</si>
  <si>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</si>
  <si>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</si>
  <si>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</si>
  <si>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</si>
  <si>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</si>
  <si>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</si>
  <si>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</si>
  <si>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</si>
  <si>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</si>
  <si>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</si>
  <si>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</si>
  <si>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</si>
  <si>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</si>
  <si>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</si>
  <si>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</si>
  <si>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</si>
  <si>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</si>
  <si>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</si>
  <si>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</si>
  <si>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</si>
  <si>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</si>
  <si>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</si>
  <si>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</si>
  <si>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</si>
  <si>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</si>
  <si>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</si>
  <si>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</si>
  <si>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</si>
  <si>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</si>
  <si>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</si>
  <si>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</si>
  <si>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</si>
  <si>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</si>
  <si>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</si>
  <si>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</si>
  <si>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</si>
  <si>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</si>
  <si>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</si>
  <si>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</si>
  <si>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</si>
  <si>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</si>
  <si>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</si>
  <si>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</si>
  <si>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</si>
  <si>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</si>
  <si>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</si>
  <si>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</si>
  <si>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</si>
  <si>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</si>
  <si>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</si>
  <si>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</si>
  <si>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</si>
  <si>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</si>
  <si>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</si>
  <si>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</si>
  <si>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</si>
  <si>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</si>
  <si>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</si>
  <si>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</si>
  <si>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</si>
  <si>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</si>
  <si>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</si>
  <si>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</si>
  <si>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</si>
  <si>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</si>
  <si>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</si>
  <si>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</si>
  <si>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</si>
  <si>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</si>
  <si>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</si>
  <si>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</si>
  <si>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</si>
  <si>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</si>
  <si>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</si>
  <si>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</si>
  <si>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</si>
  <si>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</si>
  <si>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</si>
  <si>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</si>
  <si>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</si>
  <si>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</si>
  <si>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</si>
  <si>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</si>
  <si>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</si>
  <si>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</si>
  <si>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</si>
  <si>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</si>
  <si>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</si>
  <si>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</si>
  <si>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</si>
  <si>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</si>
  <si>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</si>
  <si>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</si>
  <si>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</si>
  <si>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</si>
  <si>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</si>
  <si>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</si>
  <si>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</si>
  <si>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</si>
  <si>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</si>
  <si>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</si>
  <si>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</si>
  <si>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</si>
  <si>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</si>
  <si>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</si>
  <si>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</si>
  <si>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</si>
  <si>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</si>
  <si>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</si>
  <si>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</si>
  <si>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</si>
  <si>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</si>
  <si>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</si>
  <si>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</si>
  <si>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</si>
  <si>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</si>
  <si>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</si>
  <si>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</si>
  <si>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</si>
  <si>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</si>
  <si>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</si>
  <si>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</si>
  <si>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</si>
  <si>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</si>
  <si>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</si>
  <si>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</si>
  <si>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</si>
  <si>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</si>
  <si>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</si>
  <si>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</si>
  <si>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</si>
  <si>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</si>
  <si>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</si>
  <si>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</si>
  <si>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</si>
  <si>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</si>
  <si>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</si>
  <si>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</si>
  <si>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</si>
  <si>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</si>
  <si>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</si>
  <si>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</si>
  <si>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</si>
  <si>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</si>
  <si>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</si>
  <si>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</si>
  <si>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</si>
  <si>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</si>
  <si>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</si>
  <si>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</si>
  <si>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</si>
  <si>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</si>
  <si>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</si>
  <si>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</si>
  <si>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</si>
  <si>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</si>
  <si>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</si>
  <si>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</si>
  <si>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</si>
  <si>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</si>
  <si>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</si>
  <si>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</si>
  <si>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</si>
  <si>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</si>
  <si>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</si>
  <si>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</si>
  <si>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</si>
  <si>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</si>
  <si>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</si>
  <si>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</si>
  <si>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</si>
  <si>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</si>
  <si>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</si>
  <si>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</si>
  <si>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</si>
  <si>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</si>
  <si>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</si>
  <si>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</si>
  <si>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</si>
  <si>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</si>
  <si>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</si>
  <si>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</si>
  <si>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</si>
  <si>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</si>
  <si>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</si>
  <si>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</si>
  <si>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</si>
  <si>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</si>
  <si>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</si>
  <si>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</si>
  <si>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</si>
  <si>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</si>
  <si>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</si>
  <si>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</si>
  <si>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</si>
  <si>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</si>
  <si>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</si>
  <si>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</si>
  <si>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</si>
  <si>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</si>
  <si>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</si>
  <si>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</si>
  <si>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</si>
  <si>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</si>
  <si>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</si>
  <si>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</si>
  <si>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</si>
  <si>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</si>
  <si>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</si>
  <si>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</si>
  <si>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</si>
  <si>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</si>
  <si>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</si>
  <si>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</si>
  <si>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</si>
  <si>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</si>
  <si>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</si>
  <si>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</si>
  <si>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</si>
  <si>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</si>
  <si>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</si>
  <si>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</si>
  <si>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</si>
  <si>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</si>
  <si>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</si>
  <si>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</si>
  <si>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</si>
  <si>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</si>
  <si>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</si>
  <si>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</si>
  <si>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</si>
  <si>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</si>
  <si>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</si>
  <si>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</si>
  <si>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</si>
  <si>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</si>
  <si>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</si>
  <si>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</si>
  <si>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</si>
  <si>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</si>
  <si>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</si>
  <si>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</si>
  <si>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</si>
  <si>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</si>
  <si>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</si>
  <si>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</si>
  <si>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</si>
  <si>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</si>
  <si>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</si>
  <si>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</si>
  <si>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</si>
  <si>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</si>
  <si>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</si>
  <si>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</si>
  <si>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</si>
  <si>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</si>
  <si>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</si>
  <si>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</si>
  <si>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</si>
  <si>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</si>
  <si>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</si>
  <si>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</si>
  <si>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</si>
  <si>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</si>
  <si>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</si>
  <si>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</si>
  <si>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</si>
  <si>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</si>
  <si>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</si>
  <si>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</si>
  <si>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</si>
  <si>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</si>
  <si>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</si>
  <si>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</si>
  <si>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</si>
  <si>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</si>
  <si>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</si>
  <si>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</si>
  <si>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</si>
  <si>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</si>
  <si>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</si>
  <si>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</si>
  <si>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</si>
  <si>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</si>
  <si>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</si>
  <si>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</si>
  <si>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</si>
  <si>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</si>
  <si>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</si>
  <si>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</si>
  <si>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</si>
  <si>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</si>
  <si>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</si>
  <si>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</si>
  <si>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</si>
  <si>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</si>
  <si>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</si>
  <si>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</si>
  <si>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</si>
  <si>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</si>
  <si>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</si>
  <si>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</si>
  <si>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</si>
  <si>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</si>
  <si>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</si>
  <si>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</si>
  <si>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</si>
  <si>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</si>
  <si>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</si>
  <si>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</si>
  <si>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</si>
  <si>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</si>
  <si>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</si>
  <si>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</si>
  <si>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</si>
  <si>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</si>
  <si>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</si>
  <si>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</si>
  <si>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</si>
  <si>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</si>
  <si>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</si>
  <si>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</si>
  <si>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</si>
  <si>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</si>
  <si>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</si>
  <si>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</si>
  <si>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</si>
  <si>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</si>
  <si>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</si>
  <si>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</si>
  <si>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</si>
  <si>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</si>
  <si>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</si>
  <si>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</si>
  <si>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</si>
  <si>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</si>
  <si>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</si>
  <si>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</si>
  <si>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</si>
  <si>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</si>
  <si>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</si>
  <si>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</si>
  <si>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</si>
  <si>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</si>
  <si>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</si>
  <si>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</si>
  <si>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</si>
  <si>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</si>
  <si>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</si>
  <si>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</si>
  <si>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</si>
  <si>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</si>
  <si>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</si>
  <si>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</si>
  <si>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</si>
  <si>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</si>
  <si>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</si>
  <si>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</si>
  <si>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</si>
  <si>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</si>
  <si>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</si>
  <si>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</si>
  <si>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</si>
  <si>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</si>
  <si>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</si>
  <si>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</si>
  <si>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</si>
  <si>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</si>
  <si>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</si>
  <si>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</si>
  <si>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</si>
  <si>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</si>
  <si>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</si>
  <si>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</si>
  <si>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</si>
  <si>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</si>
  <si>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</si>
  <si>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</si>
  <si>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</si>
  <si>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</si>
  <si>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</si>
  <si>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</si>
  <si>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</si>
  <si>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</si>
  <si>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</si>
  <si>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</si>
  <si>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</si>
  <si>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</si>
  <si>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</si>
  <si>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</si>
  <si>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</si>
  <si>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</si>
  <si>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</si>
  <si>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</si>
  <si>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</si>
  <si>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</si>
  <si>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</si>
  <si>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</si>
  <si>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</si>
  <si>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</si>
  <si>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</si>
  <si>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</si>
  <si>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</si>
  <si>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</si>
  <si>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</si>
  <si>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</si>
  <si>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</si>
  <si>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</si>
  <si>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</si>
  <si>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</si>
  <si>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</si>
  <si>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</si>
  <si>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</si>
  <si>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</si>
  <si>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</si>
  <si>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</si>
  <si>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</si>
  <si>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</si>
  <si>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</si>
  <si>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</si>
  <si>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</si>
  <si>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</si>
  <si>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</si>
  <si>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</si>
  <si>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</si>
  <si>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</si>
  <si>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</si>
  <si>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</si>
  <si>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</si>
  <si>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</si>
  <si>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</si>
  <si>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</si>
  <si>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</si>
  <si>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</si>
  <si>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</si>
  <si>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</si>
  <si>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</si>
  <si>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</si>
  <si>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</si>
  <si>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</si>
  <si>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</si>
  <si>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</si>
  <si>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</si>
  <si>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</si>
  <si>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</si>
  <si>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</si>
  <si>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</si>
  <si>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</si>
  <si>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</si>
  <si>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</si>
  <si>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</si>
  <si>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</si>
  <si>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</si>
  <si>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</si>
  <si>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</si>
  <si>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</si>
  <si>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</si>
  <si>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</si>
  <si>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</si>
  <si>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</si>
  <si>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</si>
  <si>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</si>
  <si>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</si>
  <si>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</si>
  <si>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</si>
  <si>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</si>
  <si>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</si>
  <si>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</si>
  <si>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</si>
  <si>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</si>
  <si>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</si>
  <si>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</si>
  <si>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</si>
  <si>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</si>
  <si>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</si>
  <si>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</si>
  <si>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</si>
  <si>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</si>
  <si>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</si>
  <si>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</si>
  <si>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</si>
  <si>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</si>
  <si>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</si>
  <si>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</si>
  <si>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</si>
  <si>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</si>
  <si>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</si>
  <si>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</si>
  <si>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</si>
  <si>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</si>
  <si>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</si>
  <si>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</si>
  <si>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</si>
  <si>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</si>
  <si>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</si>
  <si>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</si>
  <si>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</si>
  <si>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</si>
  <si>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</si>
  <si>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</si>
  <si>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</si>
  <si>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</si>
  <si>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</si>
  <si>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</si>
  <si>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</si>
  <si>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</si>
  <si>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</si>
  <si>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</si>
  <si>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</si>
  <si>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</si>
  <si>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</si>
  <si>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</si>
  <si>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</si>
  <si>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</si>
  <si>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</si>
  <si>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</si>
  <si>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</si>
  <si>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</si>
  <si>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</si>
  <si>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</si>
  <si>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</si>
  <si>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</si>
  <si>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</si>
  <si>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</si>
  <si>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</si>
  <si>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</si>
  <si>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</si>
  <si>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</si>
  <si>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</si>
  <si>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</si>
  <si>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</si>
  <si>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</si>
  <si>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</si>
  <si>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</si>
  <si>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</si>
  <si>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</si>
  <si>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</si>
  <si>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</si>
  <si>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</si>
  <si>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</si>
  <si>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</si>
  <si>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</si>
  <si>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</si>
  <si>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</si>
  <si>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</si>
  <si>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</si>
  <si>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</si>
  <si>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</si>
  <si>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</si>
  <si>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</si>
  <si>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</si>
  <si>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</si>
  <si>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</si>
  <si>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</si>
  <si>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</si>
  <si>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</si>
  <si>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</si>
  <si>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</si>
  <si>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</si>
  <si>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</si>
  <si>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</si>
  <si>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</si>
  <si>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</si>
  <si>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</si>
  <si>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</si>
  <si>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</si>
  <si>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</si>
  <si>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</si>
  <si>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</si>
  <si>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</si>
  <si>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</si>
  <si>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</si>
  <si>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</si>
  <si>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</si>
  <si>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</si>
  <si>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</si>
  <si>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</si>
  <si>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</si>
  <si>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</si>
  <si>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</si>
  <si>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</si>
  <si>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</si>
  <si>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</si>
  <si>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</si>
  <si>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</si>
  <si>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</si>
  <si>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</si>
  <si>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</si>
  <si>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</si>
  <si>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</si>
  <si>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</si>
  <si>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</si>
  <si>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</si>
  <si>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</si>
  <si>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</si>
  <si>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</si>
  <si>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</si>
  <si>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</si>
  <si>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</si>
  <si>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</si>
  <si>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</si>
  <si>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</si>
  <si>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</si>
  <si>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</si>
  <si>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</si>
  <si>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</si>
  <si>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</si>
  <si>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</si>
  <si>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</si>
  <si>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</si>
  <si>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</si>
  <si>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</si>
  <si>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</si>
  <si>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</si>
  <si>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</si>
  <si>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</si>
  <si>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</si>
  <si>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</si>
  <si>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</si>
  <si>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</si>
  <si>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</si>
  <si>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</si>
  <si>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</si>
  <si>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</si>
  <si>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</si>
  <si>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</si>
  <si>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</si>
  <si>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</si>
  <si>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</si>
  <si>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</si>
  <si>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</si>
  <si>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</si>
  <si>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</si>
  <si>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</si>
  <si>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</si>
  <si>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</si>
  <si>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</si>
  <si>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</si>
  <si>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</si>
  <si>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</si>
  <si>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</si>
  <si>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</si>
  <si>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</si>
  <si>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</si>
  <si>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</si>
  <si>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</si>
  <si>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</si>
  <si>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</si>
  <si>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</si>
  <si>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</si>
  <si>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</si>
  <si>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</si>
  <si>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</si>
  <si>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</si>
  <si>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</si>
  <si>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</si>
  <si>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</si>
  <si>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</si>
  <si>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</si>
  <si>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</si>
  <si>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</si>
  <si>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</si>
  <si>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</si>
  <si>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</si>
  <si>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</si>
  <si>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</si>
  <si>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</si>
  <si>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</si>
  <si>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</si>
  <si>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</si>
  <si>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</si>
  <si>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</si>
  <si>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</si>
  <si>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</si>
  <si>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</si>
  <si>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</si>
  <si>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</si>
  <si>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</si>
  <si>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</si>
  <si>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</si>
  <si>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</si>
  <si>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</si>
  <si>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</si>
  <si>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</si>
  <si>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</si>
  <si>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</si>
  <si>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</si>
  <si>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</si>
  <si>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</si>
  <si>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</si>
  <si>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</si>
  <si>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</si>
  <si>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</si>
  <si>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</si>
  <si>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</si>
  <si>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</si>
  <si>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</si>
  <si>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</si>
  <si>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</si>
  <si>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</si>
  <si>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</si>
  <si>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</si>
  <si>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</si>
  <si>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</si>
  <si>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</si>
  <si>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</si>
  <si>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</si>
  <si>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</si>
  <si>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</si>
  <si>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</si>
  <si>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</si>
  <si>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</si>
  <si>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</si>
  <si>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</si>
  <si>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</si>
  <si>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</si>
  <si>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</si>
  <si>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</si>
  <si>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</si>
  <si>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</si>
  <si>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</si>
  <si>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</si>
  <si>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</si>
  <si>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</si>
  <si>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</si>
  <si>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</si>
  <si>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</si>
  <si>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</si>
  <si>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</si>
  <si>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</si>
  <si>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</si>
  <si>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</si>
  <si>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</si>
  <si>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</si>
  <si>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</si>
  <si>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</si>
  <si>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</si>
  <si>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</si>
  <si>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</si>
  <si>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</si>
  <si>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</si>
  <si>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</si>
  <si>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</si>
  <si>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</si>
  <si>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</si>
  <si>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</si>
  <si>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</si>
  <si>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</si>
  <si>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</si>
  <si>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</si>
  <si>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</si>
  <si>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</si>
  <si>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</si>
  <si>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</si>
  <si>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</si>
  <si>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</si>
  <si>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</si>
  <si>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</si>
  <si>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</si>
  <si>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</si>
  <si>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</si>
  <si>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</si>
  <si>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</si>
  <si>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</si>
  <si>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</si>
  <si>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</si>
  <si>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</si>
  <si>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</si>
  <si>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</si>
  <si>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</si>
  <si>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</si>
  <si>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</si>
  <si>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</si>
  <si>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</si>
  <si>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</si>
  <si>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</si>
  <si>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</si>
  <si>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</si>
  <si>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</si>
  <si>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</si>
  <si>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</si>
  <si>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</si>
  <si>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</si>
  <si>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</si>
  <si>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</si>
  <si>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</si>
  <si>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</si>
  <si>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</si>
  <si>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</si>
  <si>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</si>
  <si>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</si>
  <si>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</si>
  <si>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</si>
  <si>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</si>
  <si>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</si>
  <si>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</si>
  <si>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</si>
  <si>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</si>
  <si>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</si>
  <si>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</si>
  <si>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</si>
  <si>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</si>
  <si>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</si>
  <si>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</si>
  <si>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</si>
  <si>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</si>
  <si>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</si>
  <si>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</si>
  <si>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</si>
  <si>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</si>
  <si>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</si>
  <si>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</si>
  <si>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</si>
  <si>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</si>
  <si>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</si>
  <si>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</si>
  <si>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</si>
  <si>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</si>
  <si>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</si>
  <si>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</si>
  <si>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</si>
  <si>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</si>
  <si>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</si>
  <si>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</si>
  <si>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</si>
  <si>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</si>
  <si>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</si>
  <si>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</si>
  <si>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</si>
  <si>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</si>
  <si>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</si>
  <si>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</si>
  <si>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</si>
  <si>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</si>
  <si>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</si>
  <si>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</si>
  <si>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</si>
  <si>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</si>
  <si>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</si>
  <si>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</si>
  <si>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</si>
  <si>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</si>
  <si>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</si>
  <si>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</si>
  <si>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</si>
  <si>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</si>
  <si>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</si>
  <si>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</si>
  <si>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</si>
  <si>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</si>
  <si>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</si>
  <si>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</si>
  <si>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</si>
  <si>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</si>
  <si>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</si>
  <si>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</si>
  <si>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</si>
  <si>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</si>
  <si>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</si>
  <si>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</si>
  <si>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</si>
  <si>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</si>
  <si>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</si>
  <si>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</si>
  <si>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</si>
  <si>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</si>
  <si>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</si>
  <si>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</si>
  <si>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</si>
  <si>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</si>
  <si>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</si>
  <si>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</si>
  <si>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</si>
  <si>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</si>
  <si>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</si>
  <si>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</si>
  <si>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</si>
  <si>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</si>
  <si>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</si>
  <si>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</si>
  <si>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</si>
  <si>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</si>
  <si>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</si>
  <si>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</si>
  <si>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</si>
  <si>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</si>
  <si>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</si>
  <si>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</si>
  <si>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</si>
  <si>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</si>
  <si>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</si>
  <si>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</si>
  <si>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</si>
  <si>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</si>
  <si>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</si>
  <si>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</si>
  <si>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</si>
  <si>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</si>
  <si>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</si>
  <si>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</si>
  <si>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</si>
  <si>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</si>
  <si>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</si>
  <si>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</si>
  <si>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</si>
  <si>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</si>
  <si>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</si>
  <si>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</si>
  <si>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</si>
  <si>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</si>
  <si>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</si>
  <si>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</si>
  <si>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</si>
  <si>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</si>
  <si>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</si>
  <si>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</si>
  <si>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</si>
  <si>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</si>
  <si>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</si>
  <si>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</si>
  <si>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</si>
  <si>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</si>
  <si>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</si>
  <si>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</si>
  <si>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</si>
  <si>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</si>
  <si>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</si>
  <si>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</si>
  <si>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</si>
  <si>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</si>
  <si>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</si>
  <si>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</si>
  <si>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</si>
  <si>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</si>
  <si>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</si>
  <si>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</si>
  <si>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</si>
  <si>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</si>
  <si>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</si>
  <si>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</si>
  <si>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</si>
  <si>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</si>
  <si>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</si>
  <si>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</si>
  <si>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</si>
  <si>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</si>
  <si>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</si>
  <si>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</si>
  <si>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</si>
  <si>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</si>
  <si>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</si>
  <si>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</si>
  <si>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</si>
  <si>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</si>
  <si>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</si>
  <si>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</si>
  <si>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</si>
  <si>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</si>
  <si>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</si>
  <si>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</si>
  <si>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</si>
  <si>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</si>
  <si>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</si>
  <si>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</si>
  <si>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</si>
  <si>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</si>
  <si>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</si>
  <si>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</si>
  <si>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</si>
  <si>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</si>
  <si>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</si>
  <si>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</si>
  <si>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</si>
  <si>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</si>
  <si>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</si>
  <si>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</si>
  <si>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</si>
  <si>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</si>
  <si>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</si>
  <si>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</si>
  <si>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</si>
  <si>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</si>
  <si>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</si>
  <si>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</si>
  <si>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</si>
  <si>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</si>
  <si>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</si>
  <si>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</si>
  <si>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</si>
  <si>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</si>
  <si>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</si>
  <si>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</si>
  <si>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</si>
  <si>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</si>
  <si>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</si>
  <si>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</si>
  <si>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</si>
  <si>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</si>
  <si>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</si>
  <si>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</si>
  <si>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</si>
  <si>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</si>
  <si>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</si>
  <si>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</si>
  <si>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</si>
  <si>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</si>
  <si>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</si>
  <si>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</si>
  <si>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</si>
  <si>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</si>
  <si>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</si>
  <si>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</si>
  <si>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</si>
  <si>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</si>
  <si>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</si>
  <si>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</si>
  <si>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</si>
  <si>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</si>
  <si>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</si>
  <si>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</si>
  <si>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</si>
  <si>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</si>
  <si>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</si>
  <si>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</si>
  <si>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</si>
  <si>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</si>
  <si>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</si>
  <si>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</si>
  <si>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</si>
  <si>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</si>
  <si>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</si>
  <si>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</si>
  <si>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</si>
  <si>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</si>
  <si>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</si>
  <si>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</si>
  <si>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</si>
  <si>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</si>
  <si>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</si>
  <si>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</si>
  <si>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</si>
  <si>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</si>
  <si>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</si>
  <si>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</si>
  <si>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</si>
  <si>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</si>
  <si>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</si>
  <si>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</si>
  <si>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</si>
  <si>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</si>
  <si>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</si>
  <si>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</si>
  <si>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</si>
  <si>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</si>
  <si>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</si>
  <si>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</si>
  <si>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</si>
  <si>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</si>
  <si>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</si>
  <si>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</si>
  <si>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</si>
  <si>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</si>
  <si>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</si>
  <si>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</si>
  <si>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</si>
  <si>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</si>
  <si>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</si>
  <si>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</si>
  <si>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</si>
  <si>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</si>
  <si>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</si>
  <si>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</si>
  <si>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</si>
  <si>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</si>
  <si>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</si>
  <si>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</si>
  <si>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</si>
  <si>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</si>
  <si>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</si>
  <si>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</si>
  <si>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</si>
  <si>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</si>
  <si>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</si>
  <si>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</si>
  <si>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</si>
  <si>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</si>
  <si>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</si>
  <si>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</si>
  <si>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</si>
  <si>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</si>
  <si>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</si>
  <si>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</si>
  <si>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</si>
  <si>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</si>
  <si>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</si>
  <si>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</si>
  <si>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</si>
  <si>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</si>
  <si>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</si>
  <si>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</si>
  <si>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</si>
  <si>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</si>
  <si>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</si>
  <si>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</si>
  <si>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</si>
  <si>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</si>
  <si>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</si>
  <si>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</si>
  <si>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</si>
  <si>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</si>
  <si>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</si>
  <si>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</si>
  <si>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</si>
  <si>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</si>
  <si>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</si>
  <si>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</si>
  <si>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</si>
  <si>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</si>
  <si>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</si>
  <si>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</si>
  <si>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</si>
  <si>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</si>
  <si>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</si>
  <si>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</si>
  <si>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</si>
  <si>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</si>
  <si>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</si>
  <si>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</si>
  <si>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</si>
  <si>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</si>
  <si>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</si>
  <si>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</si>
  <si>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</si>
  <si>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</si>
  <si>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</si>
  <si>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</si>
  <si>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</si>
  <si>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</si>
  <si>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</si>
  <si>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</si>
  <si>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</si>
  <si>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</si>
  <si>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</si>
  <si>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</si>
  <si>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</si>
  <si>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</si>
  <si>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</si>
  <si>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</si>
  <si>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</si>
  <si>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</si>
  <si>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</si>
  <si>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</si>
  <si>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</si>
  <si>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</si>
  <si>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</si>
  <si>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</si>
  <si>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</si>
  <si>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</si>
  <si>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</si>
  <si>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</si>
  <si>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</si>
  <si>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</si>
  <si>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</si>
  <si>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</si>
  <si>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</si>
  <si>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</si>
  <si>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</si>
  <si>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</si>
  <si>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</si>
  <si>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</si>
  <si>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</si>
  <si>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</si>
  <si>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</si>
  <si>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</si>
  <si>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</si>
  <si>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</si>
  <si>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</si>
  <si>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</si>
  <si>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</si>
  <si>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</si>
  <si>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</si>
  <si>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</si>
  <si>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</si>
  <si>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</si>
  <si>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</si>
  <si>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</si>
  <si>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</si>
  <si>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</si>
  <si>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</si>
  <si>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</si>
  <si>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</si>
  <si>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</si>
  <si>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</si>
  <si>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</si>
  <si>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</si>
  <si>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</si>
  <si>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</si>
  <si>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</si>
  <si>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</si>
  <si>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</si>
  <si>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</si>
  <si>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</si>
  <si>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</si>
  <si>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</si>
  <si>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</si>
  <si>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</si>
  <si>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</si>
  <si>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</si>
  <si>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</si>
  <si>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</si>
  <si>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</si>
  <si>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</si>
  <si>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</si>
  <si>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</si>
  <si>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</si>
  <si>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</si>
  <si>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</si>
  <si>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</si>
  <si>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</si>
  <si>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</si>
  <si>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</si>
  <si>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</si>
  <si>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</si>
  <si>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</si>
  <si>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</si>
  <si>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</si>
  <si>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</si>
  <si>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</si>
  <si>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</si>
  <si>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</si>
  <si>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</si>
  <si>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</si>
  <si>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</si>
  <si>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</si>
  <si>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</si>
  <si>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</si>
  <si>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</si>
  <si>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</si>
  <si>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</si>
  <si>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</si>
  <si>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</si>
  <si>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</si>
  <si>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</si>
  <si>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</si>
  <si>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</si>
  <si>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</si>
  <si>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</si>
  <si>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</si>
  <si>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</si>
  <si>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</si>
  <si>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</si>
  <si>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</si>
  <si>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</si>
  <si>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</si>
  <si>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</si>
  <si>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</si>
  <si>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</si>
  <si>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</si>
  <si>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</si>
  <si>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</si>
  <si>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</si>
  <si>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</si>
  <si>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</si>
  <si>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</si>
  <si>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</si>
  <si>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</si>
  <si>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</si>
  <si>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</si>
  <si>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</si>
  <si>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</si>
  <si>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</si>
  <si>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</si>
  <si>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</si>
  <si>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</si>
  <si>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</si>
  <si>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</si>
  <si>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</si>
  <si>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</si>
  <si>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</si>
  <si>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</si>
  <si>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</si>
  <si>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</si>
  <si>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</si>
  <si>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</si>
  <si>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</si>
  <si>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</si>
  <si>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</si>
  <si>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</si>
  <si>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</si>
  <si>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</si>
  <si>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</si>
  <si>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</si>
  <si>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</si>
  <si>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</si>
  <si>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</si>
  <si>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</si>
  <si>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</si>
  <si>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</si>
  <si>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</si>
  <si>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</si>
  <si>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</si>
  <si>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</si>
  <si>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</si>
  <si>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</si>
  <si>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</si>
  <si>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</si>
  <si>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</si>
  <si>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</si>
  <si>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</si>
  <si>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</si>
  <si>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</si>
  <si>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</si>
  <si>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</si>
  <si>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</si>
  <si>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</si>
  <si>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</si>
  <si>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</si>
  <si>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</si>
  <si>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</si>
  <si>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</si>
  <si>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</si>
  <si>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</si>
  <si>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</si>
  <si>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</si>
  <si>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</si>
  <si>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</si>
  <si>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</si>
  <si>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</si>
  <si>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</si>
  <si>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</si>
  <si>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</si>
  <si>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</si>
  <si>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</si>
  <si>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</si>
  <si>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</si>
  <si>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</si>
  <si>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</si>
  <si>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</si>
  <si>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</si>
  <si>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</si>
  <si>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</si>
  <si>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</si>
  <si>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</si>
  <si>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</si>
  <si>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</si>
  <si>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</si>
  <si>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</si>
  <si>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</si>
  <si>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</si>
  <si>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</si>
  <si>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</si>
  <si>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</si>
  <si>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</si>
  <si>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</si>
  <si>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</si>
  <si>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</si>
  <si>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</si>
  <si>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</si>
  <si>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</si>
  <si>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</si>
  <si>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</si>
  <si>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</si>
  <si>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</si>
  <si>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</si>
  <si>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</si>
  <si>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</si>
  <si>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</si>
  <si>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</si>
  <si>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</si>
  <si>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</si>
  <si>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</si>
  <si>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</si>
  <si>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</si>
  <si>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</si>
  <si>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</si>
  <si>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</si>
  <si>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</si>
  <si>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</si>
  <si>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</si>
  <si>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</si>
  <si>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</si>
  <si>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</si>
  <si>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</si>
  <si>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</si>
  <si>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</si>
  <si>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</si>
  <si>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</si>
  <si>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</si>
  <si>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</si>
  <si>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</si>
  <si>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</si>
  <si>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</si>
  <si>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</si>
  <si>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</si>
  <si>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</si>
  <si>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</si>
  <si>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</si>
  <si>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</si>
  <si>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</si>
  <si>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</si>
  <si>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</si>
  <si>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</si>
  <si>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</si>
  <si>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</si>
  <si>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</si>
  <si>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</si>
  <si>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</si>
  <si>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</si>
  <si>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</si>
  <si>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</si>
  <si>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</si>
  <si>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</si>
  <si>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</si>
  <si>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</si>
  <si>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</si>
  <si>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</si>
  <si>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</si>
  <si>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</si>
  <si>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</si>
  <si>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</si>
  <si>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</si>
  <si>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</si>
  <si>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</si>
  <si>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</si>
  <si>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</si>
  <si>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</si>
  <si>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</si>
  <si>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</si>
  <si>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</si>
  <si>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</si>
  <si>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</si>
  <si>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</si>
  <si>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</si>
  <si>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</si>
  <si>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</si>
  <si>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</si>
  <si>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</si>
  <si>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</si>
  <si>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</si>
  <si>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</si>
  <si>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</si>
  <si>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</si>
  <si>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</si>
  <si>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</si>
  <si>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</si>
  <si>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</si>
  <si>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</si>
  <si>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</si>
  <si>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</si>
  <si>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</si>
  <si>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</si>
  <si>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</si>
  <si>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</si>
  <si>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</si>
  <si>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</si>
  <si>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</si>
  <si>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</si>
  <si>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</si>
  <si>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</si>
  <si>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</si>
  <si>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</si>
  <si>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</si>
  <si>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</si>
  <si>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</si>
  <si>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</si>
  <si>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</si>
  <si>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</si>
  <si>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</si>
  <si>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</si>
  <si>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</si>
  <si>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</si>
  <si>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</si>
  <si>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</si>
  <si>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</si>
  <si>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</si>
  <si>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</si>
  <si>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</si>
  <si>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</si>
  <si>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</si>
  <si>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</si>
  <si>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</si>
  <si>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</si>
  <si>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</si>
  <si>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</si>
  <si>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</si>
  <si>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</si>
  <si>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</si>
  <si>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</si>
  <si>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</si>
  <si>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</si>
  <si>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</si>
  <si>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</si>
  <si>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</si>
  <si>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</si>
  <si>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</si>
  <si>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</si>
  <si>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</si>
  <si>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</si>
  <si>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</si>
  <si>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</si>
  <si>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</si>
  <si>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</si>
  <si>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</si>
  <si>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</si>
  <si>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</si>
  <si>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</si>
  <si>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</si>
  <si>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</si>
  <si>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</si>
  <si>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</si>
  <si>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</si>
  <si>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</si>
  <si>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</si>
  <si>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</si>
  <si>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</si>
  <si>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</si>
  <si>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</si>
  <si>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</si>
  <si>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</si>
  <si>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</si>
  <si>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</si>
  <si>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</si>
  <si>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</si>
  <si>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</si>
  <si>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</si>
  <si>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</si>
  <si>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</si>
  <si>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</si>
  <si>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</si>
  <si>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</si>
  <si>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</si>
  <si>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</si>
  <si>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</si>
  <si>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</si>
  <si>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</si>
  <si>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</si>
  <si>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</si>
  <si>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</si>
  <si>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</si>
  <si>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</si>
  <si>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</si>
  <si>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</si>
  <si>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</si>
  <si>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</si>
  <si>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</si>
  <si>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</si>
  <si>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</si>
  <si>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</si>
  <si>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</si>
  <si>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</si>
  <si>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</si>
  <si>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</si>
  <si>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</si>
  <si>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</si>
  <si>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</si>
  <si>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</si>
  <si>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</si>
  <si>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</si>
  <si>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</si>
  <si>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</si>
  <si>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</si>
  <si>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</si>
  <si>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</si>
  <si>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</si>
  <si>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</si>
  <si>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</si>
  <si>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</si>
  <si>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</si>
  <si>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</si>
  <si>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</si>
  <si>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</si>
  <si>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</si>
  <si>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</si>
  <si>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</si>
  <si>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</si>
  <si>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</si>
  <si>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</si>
  <si>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</si>
  <si>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</si>
  <si>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</si>
  <si>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</si>
  <si>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</si>
  <si>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</si>
  <si>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</si>
  <si>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</si>
  <si>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</si>
  <si>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</si>
  <si>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</si>
  <si>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</si>
  <si>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</si>
  <si>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</si>
  <si>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</si>
  <si>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</si>
  <si>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</si>
  <si>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</si>
  <si>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</si>
  <si>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</si>
  <si>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</si>
  <si>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</si>
  <si>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</si>
  <si>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</si>
  <si>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</si>
  <si>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</si>
  <si>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</si>
  <si>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</si>
  <si>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</si>
  <si>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</si>
  <si>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</si>
  <si>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</si>
  <si>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</si>
  <si>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</si>
  <si>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</si>
  <si>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</si>
  <si>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</si>
  <si>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</si>
  <si>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</si>
  <si>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</si>
  <si>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</si>
  <si>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</si>
  <si>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</si>
  <si>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</si>
  <si>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</si>
  <si>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</si>
  <si>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</si>
  <si>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</si>
  <si>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</si>
  <si>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</si>
  <si>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</si>
  <si>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</si>
  <si>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</si>
  <si>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</si>
  <si>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</si>
  <si>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</si>
  <si>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</si>
  <si>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</si>
  <si>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</si>
  <si>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</si>
  <si>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</si>
  <si>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</si>
  <si>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</si>
  <si>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</si>
  <si>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</si>
  <si>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</si>
  <si>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</si>
  <si>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</si>
  <si>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</si>
  <si>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</si>
  <si>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</si>
  <si>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</si>
  <si>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</si>
  <si>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</si>
  <si>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</si>
  <si>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</si>
  <si>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</si>
  <si>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</si>
  <si>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</si>
  <si>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</si>
  <si>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</si>
  <si>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</si>
  <si>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</si>
  <si>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</si>
  <si>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</si>
  <si>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</si>
  <si>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</si>
  <si>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</si>
  <si>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</si>
  <si>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</si>
  <si>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</si>
  <si>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</si>
  <si>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</si>
  <si>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</si>
  <si>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</si>
  <si>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</si>
  <si>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</si>
  <si>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</si>
  <si>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</si>
  <si>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</si>
  <si>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</si>
  <si>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</si>
  <si>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</si>
  <si>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</si>
  <si>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</si>
  <si>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</si>
  <si>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</si>
  <si>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</si>
  <si>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</si>
  <si>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</si>
  <si>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</si>
  <si>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</si>
  <si>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</si>
  <si>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</si>
  <si>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</si>
  <si>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</si>
  <si>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</si>
  <si>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</si>
  <si>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</si>
  <si>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</si>
  <si>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</si>
  <si>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</si>
  <si>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</si>
  <si>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</si>
  <si>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</si>
  <si>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</si>
  <si>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</si>
  <si>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</si>
  <si>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</si>
  <si>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</si>
  <si>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</si>
  <si>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</si>
  <si>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</si>
  <si>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</si>
  <si>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</si>
  <si>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</si>
  <si>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</si>
  <si>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</si>
  <si>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</si>
  <si>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</si>
  <si>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</si>
  <si>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</si>
  <si>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</si>
  <si>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</si>
  <si>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</si>
  <si>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</si>
  <si>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</si>
  <si>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</si>
  <si>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</si>
  <si>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</si>
  <si>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</si>
  <si>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</si>
  <si>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</si>
  <si>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</si>
  <si>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</si>
  <si>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</si>
  <si>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</si>
  <si>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</si>
  <si>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</si>
  <si>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</si>
  <si>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</si>
  <si>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</si>
  <si>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</si>
  <si>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</si>
  <si>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</si>
  <si>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</si>
  <si>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</si>
  <si>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</si>
  <si>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</si>
  <si>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</si>
  <si>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</si>
  <si>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</si>
  <si>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</si>
  <si>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</si>
  <si>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</si>
  <si>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</si>
  <si>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</si>
  <si>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</si>
  <si>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</si>
  <si>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</si>
  <si>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</si>
  <si>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</si>
  <si>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</si>
  <si>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</si>
  <si>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</si>
  <si>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</si>
  <si>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</si>
  <si>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</si>
  <si>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</si>
  <si>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</si>
  <si>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</si>
  <si>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</si>
  <si>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</si>
  <si>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</si>
  <si>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</si>
  <si>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</si>
  <si>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</si>
  <si>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</si>
  <si>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</si>
  <si>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</si>
  <si>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</si>
  <si>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</si>
  <si>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</si>
  <si>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</si>
  <si>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</si>
  <si>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</si>
  <si>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</si>
  <si>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</si>
  <si>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</si>
  <si>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</si>
  <si>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</si>
  <si>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</si>
  <si>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</si>
  <si>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</si>
  <si>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</si>
  <si>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</si>
  <si>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</si>
  <si>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</si>
  <si>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</si>
  <si>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</si>
  <si>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</si>
  <si>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</si>
  <si>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</si>
  <si>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</si>
  <si>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</si>
  <si>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</si>
  <si>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</si>
  <si>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</si>
  <si>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</si>
  <si>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</si>
  <si>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</si>
  <si>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</si>
  <si>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</si>
  <si>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</si>
  <si>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</si>
  <si>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</si>
  <si>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</si>
  <si>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</si>
  <si>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</si>
  <si>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</si>
  <si>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</si>
  <si>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</si>
  <si>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</si>
  <si>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</si>
  <si>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</si>
  <si>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</si>
  <si>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</si>
  <si>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</si>
  <si>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</si>
  <si>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</si>
  <si>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</si>
  <si>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</si>
  <si>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</si>
  <si>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</si>
  <si>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</si>
  <si>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</si>
  <si>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</si>
  <si>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</si>
  <si>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</si>
  <si>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</si>
  <si>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</si>
  <si>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</si>
  <si>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</si>
  <si>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</si>
  <si>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</si>
  <si>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</si>
  <si>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</si>
  <si>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</si>
  <si>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</si>
  <si>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</si>
  <si>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</si>
  <si>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</si>
  <si>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</si>
  <si>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</si>
  <si>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</si>
  <si>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</si>
  <si>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</si>
  <si>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</si>
  <si>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</si>
  <si>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</si>
  <si>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</si>
  <si>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</si>
  <si>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</si>
  <si>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</si>
  <si>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</si>
  <si>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</si>
  <si>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</si>
  <si>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</si>
  <si>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</si>
  <si>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</si>
  <si>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</si>
  <si>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</si>
  <si>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</si>
  <si>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</si>
  <si>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</si>
  <si>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</si>
  <si>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</si>
  <si>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</si>
  <si>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</si>
  <si>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</si>
  <si>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</si>
  <si>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</si>
  <si>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</si>
  <si>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</si>
  <si>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</si>
  <si>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</si>
  <si>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</si>
  <si>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</si>
  <si>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</si>
  <si>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</si>
  <si>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</si>
  <si>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</si>
  <si>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</si>
  <si>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</si>
  <si>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</si>
  <si>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</si>
  <si>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</si>
  <si>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</si>
  <si>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</si>
  <si>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</si>
  <si>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</si>
  <si>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</si>
  <si>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</si>
  <si>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</si>
  <si>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</si>
  <si>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</si>
  <si>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</si>
  <si>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</si>
  <si>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</si>
  <si>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</si>
  <si>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</si>
  <si>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</si>
  <si>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</si>
  <si>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</si>
  <si>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</si>
  <si>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</si>
  <si>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</si>
  <si>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</si>
  <si>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</si>
  <si>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</si>
  <si>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</si>
  <si>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</si>
  <si>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</si>
  <si>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</si>
  <si>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</si>
  <si>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</si>
  <si>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</si>
  <si>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</si>
  <si>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</si>
  <si>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</si>
  <si>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</si>
  <si>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</si>
  <si>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</si>
  <si>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</si>
  <si>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</si>
  <si>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</si>
  <si>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</si>
  <si>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</si>
  <si>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</si>
  <si>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</si>
  <si>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</si>
  <si>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</si>
  <si>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</si>
  <si>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</si>
  <si>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</si>
  <si>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</si>
  <si>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</si>
  <si>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</si>
  <si>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</si>
  <si>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</si>
  <si>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</si>
  <si>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</si>
  <si>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</si>
  <si>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</si>
  <si>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</si>
  <si>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</si>
  <si>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</si>
  <si>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</si>
  <si>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</si>
  <si>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</si>
  <si>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</si>
  <si>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</si>
  <si>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</si>
  <si>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</si>
  <si>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</si>
  <si>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</si>
  <si>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</si>
  <si>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</si>
  <si>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</si>
  <si>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</si>
  <si>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</si>
  <si>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</si>
  <si>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</si>
  <si>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</si>
  <si>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</si>
  <si>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</si>
  <si>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</si>
  <si>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</si>
  <si>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</si>
  <si>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</si>
  <si>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</si>
  <si>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</si>
  <si>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</si>
  <si>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</si>
  <si>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</si>
  <si>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</si>
  <si>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</si>
  <si>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</si>
  <si>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</si>
  <si>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</si>
  <si>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</si>
  <si>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</si>
  <si>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</si>
  <si>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</si>
  <si>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</si>
  <si>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</si>
  <si>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</si>
  <si>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</si>
  <si>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</si>
  <si>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</si>
  <si>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</si>
  <si>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</si>
  <si>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</si>
  <si>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</si>
  <si>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</si>
  <si>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</si>
  <si>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</si>
  <si>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</si>
  <si>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</si>
  <si>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</si>
  <si>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</si>
  <si>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</si>
  <si>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</si>
  <si>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</si>
  <si>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</si>
  <si>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</si>
  <si>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</si>
  <si>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</si>
  <si>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</si>
  <si>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</si>
  <si>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</si>
  <si>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</si>
  <si>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</si>
  <si>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</si>
  <si>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</si>
  <si>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</si>
  <si>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</si>
  <si>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</si>
  <si>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</si>
  <si>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</si>
  <si>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</si>
  <si>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</si>
  <si>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</si>
  <si>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</si>
  <si>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</si>
  <si>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</si>
  <si>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</si>
  <si>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</si>
  <si>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</si>
  <si>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</si>
  <si>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</si>
  <si>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</si>
  <si>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</si>
  <si>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</si>
  <si>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</si>
  <si>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</si>
  <si>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</si>
  <si>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</si>
  <si>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</si>
  <si>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</si>
  <si>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</si>
  <si>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</si>
  <si>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</si>
  <si>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</si>
  <si>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</si>
  <si>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</si>
  <si>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</si>
  <si>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</si>
  <si>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</si>
  <si>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</si>
  <si>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</si>
  <si>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</si>
  <si>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</si>
  <si>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</si>
  <si>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</si>
  <si>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</si>
  <si>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</si>
  <si>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</si>
  <si>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</si>
  <si>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</si>
  <si>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</si>
  <si>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</si>
  <si>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</si>
  <si>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</si>
  <si>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</si>
  <si>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</si>
  <si>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</si>
  <si>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</si>
  <si>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</si>
  <si>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</si>
  <si>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</si>
  <si>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</si>
  <si>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</si>
  <si>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</si>
  <si>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</si>
  <si>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</si>
  <si>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</si>
  <si>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</si>
  <si>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</si>
  <si>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</si>
  <si>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</si>
  <si>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</si>
  <si>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</si>
  <si>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</si>
  <si>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</si>
  <si>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</si>
  <si>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</si>
  <si>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</si>
  <si>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</si>
  <si>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</si>
  <si>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</si>
  <si>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</si>
  <si>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</si>
  <si>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</si>
  <si>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</si>
  <si>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</si>
  <si>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</si>
  <si>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</si>
  <si>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</si>
  <si>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</si>
  <si>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</si>
  <si>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</si>
  <si>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</si>
  <si>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</si>
  <si>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</si>
  <si>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</si>
  <si>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</si>
  <si>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</si>
  <si>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</si>
  <si>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</si>
  <si>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</si>
  <si>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</si>
  <si>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</si>
  <si>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</si>
  <si>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</si>
  <si>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</si>
  <si>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</si>
  <si>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</si>
  <si>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</si>
  <si>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</si>
  <si>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</si>
  <si>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</si>
  <si>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</si>
  <si>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</si>
  <si>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</si>
  <si>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</si>
  <si>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</si>
  <si>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</si>
  <si>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</si>
  <si>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</si>
  <si>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</si>
  <si>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</si>
  <si>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</si>
  <si>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</si>
  <si>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</si>
  <si>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</si>
  <si>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</si>
  <si>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</si>
  <si>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</si>
  <si>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</si>
  <si>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</si>
  <si>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</si>
  <si>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</si>
  <si>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</si>
  <si>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</si>
  <si>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</si>
  <si>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</si>
  <si>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</si>
  <si>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</si>
  <si>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</si>
  <si>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</si>
  <si>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</si>
  <si>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</si>
  <si>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</si>
  <si>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</si>
  <si>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</si>
  <si>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</si>
  <si>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</si>
  <si>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</si>
  <si>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</si>
  <si>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</si>
  <si>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</si>
  <si>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</si>
  <si>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</si>
  <si>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</si>
  <si>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</si>
  <si>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</si>
  <si>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</si>
  <si>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</si>
  <si>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</si>
  <si>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</si>
  <si>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</si>
  <si>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</si>
  <si>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</si>
  <si>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</si>
  <si>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</si>
  <si>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</si>
  <si>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</si>
  <si>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</si>
  <si>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</si>
  <si>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</si>
  <si>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</si>
  <si>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</si>
  <si>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</si>
  <si>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</si>
  <si>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</si>
  <si>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</si>
  <si>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</si>
  <si>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</si>
  <si>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</si>
  <si>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</si>
  <si>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</si>
  <si>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</si>
  <si>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</si>
  <si>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</si>
  <si>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</si>
  <si>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</si>
  <si>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</si>
  <si>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</si>
  <si>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</si>
  <si>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</si>
  <si>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</si>
  <si>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</si>
  <si>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</si>
  <si>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</si>
  <si>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</si>
  <si>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</si>
  <si>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</si>
  <si>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</si>
  <si>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</si>
  <si>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</si>
  <si>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</si>
  <si>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</si>
  <si>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</si>
  <si>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</si>
  <si>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</si>
  <si>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</si>
  <si>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</si>
  <si>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</si>
  <si>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</si>
  <si>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</si>
  <si>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</si>
  <si>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</si>
  <si>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</si>
  <si>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</si>
  <si>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</si>
  <si>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</si>
  <si>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</si>
  <si>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</si>
  <si>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</si>
  <si>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</si>
  <si>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</si>
  <si>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</si>
  <si>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</si>
  <si>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</si>
  <si>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</si>
  <si>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</si>
  <si>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</si>
  <si>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</si>
  <si>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</si>
  <si>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</si>
  <si>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</si>
  <si>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</si>
  <si>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</si>
  <si>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</si>
  <si>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</si>
  <si>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</si>
  <si>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</si>
  <si>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</si>
  <si>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</si>
  <si>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</si>
  <si>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</si>
  <si>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</si>
  <si>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</si>
  <si>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</si>
  <si>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</si>
  <si>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</si>
  <si>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</si>
  <si>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</si>
  <si>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</si>
  <si>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</si>
  <si>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</si>
  <si>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</si>
  <si>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</si>
  <si>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</si>
  <si>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</si>
  <si>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</si>
  <si>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</si>
  <si>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</si>
  <si>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</si>
  <si>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</si>
  <si>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</si>
  <si>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</si>
  <si>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</si>
  <si>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</si>
  <si>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</si>
  <si>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</si>
  <si>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</si>
  <si>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</si>
  <si>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</si>
  <si>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</si>
  <si>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</si>
  <si>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</si>
  <si>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</si>
  <si>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</si>
  <si>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</si>
  <si>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</si>
  <si>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</si>
  <si>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</si>
  <si>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</si>
  <si>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</si>
  <si>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</si>
  <si>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</si>
  <si>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</si>
  <si>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</si>
  <si>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</si>
  <si>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</si>
  <si>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</si>
  <si>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</si>
  <si>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</si>
  <si>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</si>
  <si>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</si>
  <si>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</si>
  <si>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</si>
  <si>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</si>
  <si>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</si>
  <si>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</si>
  <si>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</si>
  <si>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</si>
  <si>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</si>
  <si>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</si>
  <si>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</si>
  <si>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</si>
  <si>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</si>
  <si>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</si>
  <si>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</si>
  <si>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</si>
  <si>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</si>
  <si>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</si>
  <si>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</si>
  <si>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</si>
  <si>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</si>
  <si>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</si>
  <si>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</si>
  <si>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</si>
  <si>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</si>
  <si>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</si>
  <si>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</si>
  <si>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</si>
  <si>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</si>
  <si>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</si>
  <si>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</si>
  <si>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</si>
  <si>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</si>
  <si>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</si>
  <si>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</si>
  <si>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</si>
  <si>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</si>
  <si>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</si>
  <si>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</si>
  <si>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</si>
  <si>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</si>
  <si>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</si>
  <si>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</si>
  <si>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</si>
  <si>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</si>
  <si>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</si>
  <si>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</si>
  <si>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</si>
  <si>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</si>
  <si>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</si>
  <si>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</si>
  <si>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</si>
  <si>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</si>
  <si>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</si>
  <si>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</si>
  <si>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</si>
  <si>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</si>
  <si>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</si>
  <si>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</si>
  <si>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</si>
  <si>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</si>
  <si>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</si>
  <si>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</si>
  <si>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</si>
  <si>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</si>
  <si>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</si>
  <si>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</si>
  <si>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</si>
  <si>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</si>
  <si>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</si>
  <si>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</si>
  <si>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</si>
  <si>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</si>
  <si>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</si>
  <si>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</si>
  <si>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</si>
  <si>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</si>
  <si>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</si>
  <si>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</si>
  <si>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</si>
  <si>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</si>
  <si>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</si>
  <si>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</si>
  <si>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</si>
  <si>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</si>
  <si>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</si>
  <si>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</si>
  <si>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</si>
  <si>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</si>
  <si>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</si>
  <si>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</si>
  <si>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</si>
  <si>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</si>
  <si>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</si>
  <si>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</si>
  <si>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</si>
  <si>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</si>
  <si>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</si>
  <si>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</si>
  <si>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</si>
  <si>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</si>
  <si>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</si>
  <si>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</si>
  <si>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</si>
  <si>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</si>
  <si>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</si>
  <si>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</si>
  <si>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</si>
  <si>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</si>
  <si>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</si>
  <si>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</si>
  <si>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</si>
  <si>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</si>
  <si>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</si>
  <si>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</si>
  <si>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</si>
  <si>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</si>
  <si>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</si>
  <si>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</si>
  <si>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</si>
  <si>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</si>
  <si>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</si>
  <si>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</si>
  <si>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</si>
  <si>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</si>
  <si>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</si>
  <si>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</si>
  <si>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</si>
  <si>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</si>
  <si>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</si>
  <si>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</si>
  <si>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</si>
  <si>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</si>
  <si>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</si>
  <si>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</si>
  <si>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</si>
  <si>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</si>
  <si>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</si>
  <si>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</si>
  <si>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</si>
  <si>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</si>
  <si>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</si>
  <si>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</si>
  <si>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</si>
  <si>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</si>
  <si>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</si>
  <si>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</si>
  <si>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</si>
  <si>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</si>
  <si>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</si>
  <si>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</si>
  <si>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</si>
  <si>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</si>
  <si>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</si>
  <si>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</si>
  <si>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</si>
  <si>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</si>
  <si>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</si>
  <si>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</si>
  <si>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</si>
  <si>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</si>
  <si>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</si>
  <si>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</si>
  <si>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</si>
  <si>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</si>
  <si>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</si>
  <si>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</si>
  <si>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</si>
  <si>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</si>
  <si>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</si>
  <si>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</si>
  <si>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</si>
  <si>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</si>
  <si>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</si>
  <si>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</si>
  <si>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</si>
  <si>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</si>
  <si>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</si>
  <si>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</si>
  <si>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</si>
  <si>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</si>
  <si>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</si>
  <si>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</si>
  <si>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</si>
  <si>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</si>
  <si>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</si>
  <si>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</si>
  <si>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</si>
  <si>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</si>
  <si>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</si>
  <si>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</si>
  <si>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</si>
  <si>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</si>
  <si>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</si>
  <si>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</si>
  <si>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</si>
  <si>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</si>
  <si>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</si>
  <si>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</si>
  <si>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</si>
  <si>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</si>
  <si>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</si>
  <si>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</si>
  <si>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</si>
  <si>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</si>
  <si>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</si>
  <si>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</si>
  <si>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</si>
  <si>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</si>
  <si>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</si>
  <si>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</si>
  <si>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</si>
  <si>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</si>
  <si>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</si>
  <si>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</si>
  <si>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</si>
  <si>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</si>
  <si>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</si>
  <si>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</si>
  <si>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</si>
  <si>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</si>
  <si>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</si>
  <si>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</si>
  <si>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</si>
  <si>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</si>
  <si>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</si>
  <si>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</si>
  <si>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</si>
  <si>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</si>
  <si>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</si>
  <si>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</si>
  <si>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</si>
  <si>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</si>
  <si>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</si>
  <si>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</si>
  <si>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</si>
  <si>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</si>
  <si>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</si>
  <si>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</si>
  <si>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</si>
  <si>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</si>
  <si>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</si>
  <si>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</si>
  <si>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</si>
  <si>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</si>
  <si>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</si>
  <si>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</si>
  <si>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</si>
  <si>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</si>
  <si>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</si>
  <si>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</si>
  <si>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</si>
  <si>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</si>
  <si>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</si>
  <si>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</si>
  <si>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</si>
  <si>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</si>
  <si>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</si>
  <si>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</si>
  <si>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</si>
  <si>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</si>
  <si>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</si>
  <si>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</si>
  <si>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</si>
  <si>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</si>
  <si>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</si>
  <si>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</si>
  <si>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</si>
  <si>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</si>
  <si>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</si>
  <si>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</si>
  <si>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</si>
  <si>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</si>
  <si>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</si>
  <si>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</si>
  <si>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</si>
  <si>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</si>
  <si>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</si>
  <si>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</si>
  <si>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</si>
  <si>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</si>
  <si>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</si>
  <si>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</si>
  <si>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</si>
  <si>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</si>
  <si>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</si>
  <si>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</si>
  <si>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</si>
  <si>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</si>
  <si>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</si>
  <si>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</si>
  <si>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</si>
  <si>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</si>
  <si>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</si>
  <si>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</si>
  <si>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</si>
  <si>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</si>
  <si>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</si>
  <si>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</si>
  <si>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</si>
  <si>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</si>
  <si>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</si>
  <si>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</si>
  <si>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</si>
  <si>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</si>
  <si>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</si>
  <si>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</si>
  <si>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</si>
  <si>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</si>
  <si>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</si>
  <si>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</si>
  <si>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</si>
  <si>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</si>
  <si>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</si>
  <si>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</si>
  <si>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</si>
  <si>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</si>
  <si>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</si>
  <si>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</si>
  <si>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</si>
  <si>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</si>
  <si>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</si>
  <si>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</si>
  <si>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</si>
  <si>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</si>
  <si>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</si>
  <si>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</si>
  <si>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</si>
  <si>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</si>
  <si>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</si>
  <si>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</si>
  <si>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</si>
  <si>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</si>
  <si>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</si>
  <si>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</si>
  <si>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</si>
  <si>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</si>
  <si>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</si>
  <si>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</si>
  <si>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</si>
  <si>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</si>
  <si>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</si>
  <si>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</si>
  <si>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</si>
  <si>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</si>
  <si>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</si>
  <si>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</si>
  <si>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</si>
  <si>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</si>
  <si>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</si>
  <si>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</si>
  <si>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</si>
  <si>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</si>
  <si>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</si>
  <si>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</si>
  <si>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</si>
  <si>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</si>
  <si>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</si>
  <si>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</si>
  <si>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</si>
  <si>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</si>
  <si>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</si>
  <si>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</si>
  <si>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</si>
  <si>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</si>
  <si>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</si>
  <si>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</si>
  <si>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</si>
  <si>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</si>
  <si>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</si>
  <si>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</si>
  <si>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</si>
  <si>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</si>
  <si>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</si>
  <si>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</si>
  <si>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</si>
  <si>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</si>
  <si>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</si>
  <si>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</si>
  <si>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</si>
  <si>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</si>
  <si>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</si>
  <si>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</si>
  <si>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</si>
  <si>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</si>
  <si>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</si>
  <si>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</si>
  <si>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</si>
  <si>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</si>
  <si>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</si>
  <si>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</si>
  <si>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</si>
  <si>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</si>
  <si>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</si>
  <si>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</si>
  <si>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</si>
  <si>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</si>
  <si>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</si>
  <si>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</si>
  <si>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</si>
  <si>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</si>
  <si>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</si>
  <si>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</si>
  <si>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</si>
  <si>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</si>
  <si>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</si>
  <si>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</si>
  <si>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</si>
  <si>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</si>
  <si>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</si>
  <si>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</si>
  <si>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</si>
  <si>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</si>
  <si>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</si>
  <si>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</si>
  <si>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</si>
  <si>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</si>
  <si>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</si>
  <si>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</si>
  <si>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</si>
  <si>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</si>
  <si>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</si>
  <si>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</si>
  <si>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</si>
  <si>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</si>
  <si>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</si>
  <si>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</si>
  <si>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</si>
  <si>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</si>
  <si>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</si>
  <si>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</si>
  <si>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</si>
  <si>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</si>
  <si>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</si>
  <si>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</si>
  <si>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</si>
  <si>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</si>
  <si>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</si>
  <si>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</si>
  <si>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</si>
  <si>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</si>
  <si>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</si>
  <si>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</si>
  <si>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</si>
  <si>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</si>
  <si>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</si>
  <si>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</si>
  <si>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</si>
  <si>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</si>
  <si>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</si>
  <si>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</si>
  <si>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</si>
  <si>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</si>
  <si>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</si>
  <si>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</si>
  <si>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</si>
  <si>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</si>
  <si>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</si>
  <si>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</si>
  <si>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</si>
  <si>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</si>
  <si>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</si>
  <si>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</si>
  <si>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</si>
  <si>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</si>
  <si>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</si>
  <si>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</si>
  <si>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</si>
  <si>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</si>
  <si>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</si>
  <si>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</si>
  <si>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</si>
  <si>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</si>
  <si>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</si>
  <si>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</si>
  <si>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</si>
  <si>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</si>
  <si>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</si>
  <si>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</si>
  <si>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</si>
  <si>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</si>
  <si>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</si>
  <si>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</si>
  <si>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</si>
  <si>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</si>
  <si>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</si>
  <si>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</si>
  <si>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</si>
  <si>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</si>
  <si>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</si>
  <si>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</si>
  <si>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</si>
  <si>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</si>
  <si>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</si>
  <si>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</si>
  <si>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</si>
  <si>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</si>
  <si>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</si>
  <si>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</si>
  <si>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</si>
  <si>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</si>
  <si>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</si>
  <si>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</si>
  <si>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</si>
  <si>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</si>
  <si>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</si>
  <si>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</si>
  <si>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</si>
  <si>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</si>
  <si>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</si>
  <si>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</si>
  <si>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</si>
  <si>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</si>
  <si>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</si>
  <si>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</si>
  <si>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</si>
  <si>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</si>
  <si>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</si>
  <si>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</si>
  <si>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</si>
  <si>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</si>
  <si>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</si>
  <si>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</si>
  <si>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</si>
  <si>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</si>
  <si>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</si>
  <si>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</si>
  <si>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</si>
  <si>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</si>
  <si>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</si>
  <si>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</si>
  <si>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</si>
  <si>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</si>
  <si>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</si>
  <si>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</si>
  <si>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</si>
  <si>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</si>
  <si>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</si>
  <si>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</si>
  <si>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</si>
  <si>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</si>
  <si>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</si>
  <si>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</si>
  <si>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</si>
  <si>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</si>
  <si>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</si>
  <si>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</si>
  <si>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</si>
  <si>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</si>
  <si>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</si>
  <si>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</si>
  <si>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</si>
  <si>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</si>
  <si>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</si>
  <si>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</si>
  <si>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</si>
  <si>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</si>
  <si>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</si>
  <si>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</si>
  <si>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</si>
  <si>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</si>
  <si>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</si>
  <si>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</si>
  <si>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</si>
  <si>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</si>
  <si>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</si>
  <si>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</si>
  <si>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</si>
  <si>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</si>
  <si>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</si>
  <si>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</si>
  <si>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</si>
  <si>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</si>
  <si>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</si>
  <si>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</si>
  <si>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</si>
  <si>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</si>
  <si>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</si>
  <si>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</si>
  <si>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</si>
  <si>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</si>
  <si>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</si>
  <si>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</si>
  <si>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</si>
  <si>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</si>
  <si>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</si>
  <si>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</si>
  <si>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</si>
  <si>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</si>
  <si>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</si>
  <si>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</si>
  <si>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</si>
  <si>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</si>
  <si>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</si>
  <si>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</si>
  <si>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</si>
  <si>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</si>
  <si>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</si>
  <si>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</si>
  <si>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</si>
  <si>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</si>
  <si>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</si>
  <si>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</si>
  <si>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</si>
  <si>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</si>
  <si>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</si>
  <si>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</si>
  <si>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</si>
  <si>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</si>
  <si>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</si>
  <si>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</si>
  <si>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</si>
  <si>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</si>
  <si>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</si>
  <si>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</si>
  <si>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</si>
  <si>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</si>
  <si>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</si>
  <si>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</si>
  <si>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</si>
  <si>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</si>
  <si>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</si>
  <si>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</si>
  <si>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</si>
  <si>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</si>
  <si>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</si>
  <si>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</si>
  <si>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</si>
  <si>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</si>
  <si>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</si>
  <si>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</si>
  <si>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</si>
  <si>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</si>
  <si>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</si>
  <si>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</si>
  <si>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</si>
  <si>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</si>
  <si>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</si>
  <si>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</si>
  <si>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</si>
  <si>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</si>
  <si>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</si>
  <si>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</si>
  <si>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</si>
  <si>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</si>
  <si>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</si>
  <si>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</si>
  <si>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</si>
  <si>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</si>
  <si>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</si>
  <si>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</si>
  <si>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</si>
  <si>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</si>
  <si>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</si>
  <si>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</si>
  <si>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</si>
  <si>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</si>
  <si>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</si>
  <si>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</si>
  <si>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</si>
  <si>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</si>
  <si>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</si>
  <si>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</si>
  <si>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</si>
  <si>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</si>
  <si>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</si>
  <si>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</si>
  <si>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</si>
  <si>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</si>
  <si>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</si>
  <si>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</si>
  <si>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</si>
  <si>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</si>
  <si>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</si>
  <si>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</si>
  <si>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</si>
  <si>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</si>
  <si>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</si>
  <si>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</si>
  <si>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</si>
  <si>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</si>
  <si>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</si>
  <si>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</si>
  <si>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</si>
  <si>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</si>
  <si>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</si>
  <si>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</si>
  <si>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</si>
  <si>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</si>
  <si>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</si>
  <si>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</si>
  <si>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</si>
  <si>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</si>
  <si>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</si>
  <si>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</si>
  <si>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</si>
  <si>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</si>
  <si>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</si>
  <si>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</si>
  <si>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</si>
  <si>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</si>
  <si>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</si>
  <si>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</si>
  <si>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</si>
  <si>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</si>
  <si>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</si>
  <si>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</si>
  <si>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</si>
  <si>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</si>
  <si>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</si>
  <si>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</si>
  <si>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</si>
  <si>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</si>
  <si>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</si>
  <si>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</si>
  <si>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</si>
  <si>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</si>
  <si>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</si>
  <si>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</si>
  <si>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</si>
  <si>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</si>
  <si>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</si>
  <si>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</si>
  <si>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</si>
  <si>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</si>
  <si>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</si>
  <si>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</si>
  <si>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</si>
  <si>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</si>
  <si>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</si>
  <si>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</si>
  <si>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</si>
  <si>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</si>
  <si>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</si>
  <si>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</si>
  <si>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</si>
  <si>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</si>
  <si>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</si>
  <si>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</si>
  <si>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</si>
  <si>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</si>
  <si>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</si>
  <si>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</si>
  <si>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</si>
  <si>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</si>
  <si>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</si>
  <si>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</si>
  <si>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</si>
  <si>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</si>
  <si>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</si>
  <si>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</si>
  <si>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</si>
  <si>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</si>
  <si>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</si>
  <si>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</si>
  <si>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</si>
  <si>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</si>
  <si>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</si>
  <si>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</si>
  <si>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</si>
  <si>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</si>
  <si>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</si>
  <si>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</si>
  <si>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</si>
  <si>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</si>
  <si>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</si>
  <si>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</si>
  <si>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</si>
  <si>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</si>
  <si>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</si>
  <si>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</si>
  <si>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</si>
  <si>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</si>
  <si>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</si>
  <si>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</si>
  <si>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</si>
  <si>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</si>
  <si>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</si>
  <si>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</si>
  <si>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</si>
  <si>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</si>
  <si>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</si>
  <si>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</si>
  <si>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</si>
  <si>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</si>
  <si>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</si>
  <si>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</si>
  <si>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</si>
  <si>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</si>
  <si>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</si>
  <si>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</si>
  <si>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</si>
  <si>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</si>
  <si>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</si>
  <si>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</si>
  <si>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</si>
  <si>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</si>
  <si>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</si>
  <si>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</si>
  <si>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</si>
  <si>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</si>
  <si>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</si>
  <si>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</si>
  <si>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</si>
  <si>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</si>
  <si>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</si>
  <si>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</si>
  <si>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</si>
  <si>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</si>
  <si>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</si>
  <si>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</si>
  <si>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</si>
  <si>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</si>
  <si>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</si>
  <si>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</si>
  <si>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</si>
  <si>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</si>
  <si>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</si>
  <si>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</si>
  <si>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</si>
  <si>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</si>
  <si>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</si>
  <si>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</si>
  <si>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</si>
  <si>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</si>
  <si>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</si>
  <si>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</si>
  <si>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</si>
  <si>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</si>
  <si>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</si>
  <si>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</si>
  <si>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</si>
  <si>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</si>
  <si>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</si>
  <si>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</si>
  <si>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</si>
  <si>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</si>
  <si>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</si>
  <si>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</si>
  <si>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</si>
  <si>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</si>
  <si>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</si>
  <si>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</si>
  <si>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</si>
  <si>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</si>
  <si>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</si>
  <si>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</si>
  <si>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</si>
  <si>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</si>
  <si>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</si>
  <si>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</si>
  <si>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</si>
  <si>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</si>
  <si>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</si>
  <si>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</si>
  <si>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</si>
  <si>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</si>
  <si>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</si>
  <si>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</si>
  <si>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</si>
  <si>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</si>
  <si>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</si>
  <si>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</si>
  <si>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</si>
  <si>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</si>
  <si>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</si>
  <si>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</si>
  <si>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</si>
  <si>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</si>
  <si>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</si>
  <si>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</si>
  <si>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</si>
  <si>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</si>
  <si>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</si>
  <si>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</si>
  <si>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</si>
  <si>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</si>
  <si>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</si>
  <si>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</si>
  <si>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</si>
  <si>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</si>
  <si>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</si>
  <si>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</si>
  <si>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</si>
  <si>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</si>
  <si>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</si>
  <si>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</si>
  <si>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</si>
  <si>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</si>
  <si>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</si>
  <si>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</si>
  <si>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</si>
  <si>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</si>
  <si>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</si>
  <si>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</si>
  <si>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</si>
  <si>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</si>
  <si>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</si>
  <si>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</si>
  <si>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</si>
  <si>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</si>
  <si>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</si>
  <si>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</si>
  <si>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</si>
  <si>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</si>
  <si>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</si>
  <si>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</si>
  <si>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</si>
  <si>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</si>
  <si>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</si>
  <si>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</si>
  <si>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</si>
  <si>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</si>
  <si>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</si>
  <si>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</si>
  <si>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</si>
  <si>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</si>
  <si>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</si>
  <si>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</si>
  <si>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</si>
  <si>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</si>
  <si>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</si>
  <si>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</si>
  <si>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</si>
  <si>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</si>
  <si>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</si>
  <si>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</si>
  <si>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</si>
  <si>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</si>
  <si>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</si>
  <si>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</si>
  <si>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</si>
  <si>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</si>
  <si>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</si>
  <si>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</si>
  <si>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</si>
  <si>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</si>
  <si>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</si>
  <si>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</si>
  <si>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</si>
  <si>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</si>
  <si>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</si>
  <si>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</si>
  <si>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</si>
  <si>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</si>
  <si>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</si>
  <si>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</si>
  <si>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</si>
  <si>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</si>
  <si>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</si>
  <si>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</si>
  <si>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</si>
  <si>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</si>
  <si>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</si>
  <si>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</si>
  <si>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</si>
  <si>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</si>
  <si>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</si>
  <si>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</si>
  <si>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</si>
  <si>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</si>
  <si>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</si>
  <si>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</si>
  <si>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</si>
  <si>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</si>
  <si>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</si>
  <si>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</si>
  <si>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</si>
  <si>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</si>
  <si>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</si>
  <si>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</si>
  <si>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</si>
  <si>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</si>
  <si>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</si>
  <si>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</si>
  <si>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</si>
  <si>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</si>
  <si>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</si>
  <si>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</si>
  <si>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</si>
  <si>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</si>
  <si>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</si>
  <si>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</si>
  <si>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</si>
  <si>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</si>
  <si>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</si>
  <si>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</si>
  <si>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</si>
  <si>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</si>
  <si>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</si>
  <si>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</si>
  <si>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</si>
  <si>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</si>
  <si>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</si>
  <si>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</si>
  <si>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</si>
  <si>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</si>
  <si>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</si>
  <si>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</si>
  <si>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</si>
  <si>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</si>
  <si>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</si>
  <si>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</si>
  <si>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</si>
  <si>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</si>
  <si>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</si>
  <si>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</si>
  <si>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</si>
  <si>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</si>
  <si>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</si>
  <si>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</si>
  <si>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</si>
  <si>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</si>
  <si>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</si>
  <si>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</si>
  <si>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</si>
  <si>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</si>
  <si>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</si>
  <si>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</si>
  <si>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</si>
  <si>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</si>
  <si>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</si>
  <si>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</si>
  <si>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</si>
  <si>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</si>
  <si>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</si>
  <si>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</si>
  <si>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</si>
  <si>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</si>
  <si>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</si>
  <si>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</si>
  <si>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</si>
  <si>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</si>
  <si>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</si>
  <si>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</si>
  <si>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</si>
  <si>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</si>
  <si>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</si>
  <si>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</si>
  <si>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</si>
  <si>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</si>
  <si>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</si>
  <si>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</si>
  <si>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</si>
  <si>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</si>
  <si>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</si>
  <si>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</si>
  <si>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</si>
  <si>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</si>
  <si>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</si>
  <si>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</si>
  <si>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</si>
  <si>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</si>
  <si>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</si>
  <si>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</si>
  <si>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</si>
  <si>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</si>
  <si>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</si>
  <si>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</si>
  <si>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</si>
  <si>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</si>
  <si>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</si>
  <si>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</si>
  <si>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</si>
  <si>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</si>
  <si>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</si>
  <si>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</si>
  <si>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</si>
  <si>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</si>
  <si>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</si>
  <si>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</si>
  <si>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</si>
  <si>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</si>
  <si>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</si>
  <si>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</si>
  <si>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</si>
  <si>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</si>
  <si>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</si>
  <si>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</si>
  <si>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</si>
  <si>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</si>
  <si>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</si>
  <si>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</si>
  <si>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</si>
  <si>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</si>
  <si>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</si>
  <si>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</si>
  <si>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</si>
  <si>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</si>
  <si>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</si>
  <si>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</si>
  <si>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</si>
  <si>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</si>
  <si>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</si>
  <si>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</si>
  <si>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</si>
  <si>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</si>
  <si>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</si>
  <si>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</si>
  <si>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</si>
  <si>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</si>
  <si>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</si>
  <si>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</si>
  <si>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</si>
  <si>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</si>
  <si>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</si>
  <si>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</si>
  <si>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</si>
  <si>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</si>
  <si>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</si>
  <si>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</si>
  <si>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</si>
  <si>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</si>
  <si>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</si>
  <si>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</si>
  <si>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</si>
  <si>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</si>
  <si>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</si>
  <si>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</si>
  <si>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</si>
  <si>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</si>
  <si>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</si>
  <si>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</si>
  <si>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</si>
  <si>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</si>
  <si>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</si>
  <si>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</si>
  <si>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</si>
  <si>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</si>
  <si>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</si>
  <si>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</si>
  <si>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</si>
  <si>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</si>
  <si>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</si>
  <si>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</si>
  <si>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</si>
  <si>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</si>
  <si>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</si>
  <si>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</si>
  <si>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</si>
  <si>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</si>
  <si>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</si>
  <si>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</si>
  <si>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</si>
  <si>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</si>
  <si>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</si>
  <si>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</si>
  <si>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</si>
  <si>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</si>
  <si>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</si>
  <si>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</si>
  <si>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</si>
  <si>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</si>
  <si>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</si>
  <si>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</si>
  <si>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</si>
  <si>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</si>
  <si>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</si>
  <si>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</si>
  <si>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</si>
  <si>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</si>
  <si>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</si>
  <si>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</si>
  <si>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</si>
  <si>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</si>
  <si>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</si>
  <si>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</si>
  <si>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</si>
  <si>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</si>
  <si>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</si>
  <si>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</si>
  <si>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</si>
  <si>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</si>
  <si>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</si>
  <si>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</si>
  <si>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</si>
  <si>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</si>
  <si>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</si>
  <si>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</si>
  <si>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</si>
  <si>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</si>
  <si>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</si>
  <si>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</si>
  <si>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</si>
  <si>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</si>
  <si>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</si>
  <si>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</si>
  <si>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</si>
  <si>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</si>
  <si>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</si>
  <si>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</si>
  <si>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</si>
  <si>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</si>
  <si>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</si>
  <si>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</si>
  <si>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</si>
  <si>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</si>
  <si>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</si>
  <si>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</si>
  <si>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</si>
  <si>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</si>
  <si>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</si>
  <si>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</si>
  <si>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</si>
  <si>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</si>
  <si>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</si>
  <si>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</si>
  <si>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</si>
  <si>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</si>
  <si>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</si>
  <si>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</si>
  <si>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</si>
  <si>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</si>
  <si>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</si>
  <si>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</si>
  <si>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</si>
  <si>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</si>
  <si>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</si>
  <si>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</si>
  <si>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</si>
  <si>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</si>
  <si>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</si>
  <si>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</si>
  <si>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</si>
  <si>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</si>
  <si>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</si>
  <si>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</si>
  <si>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</si>
  <si>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</si>
  <si>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</si>
  <si>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</si>
  <si>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</si>
  <si>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</si>
  <si>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</si>
  <si>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</si>
  <si>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</si>
  <si>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</si>
  <si>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</si>
  <si>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</si>
  <si>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</si>
  <si>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</si>
  <si>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</si>
  <si>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</si>
  <si>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</si>
  <si>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</si>
  <si>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</si>
  <si>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</si>
  <si>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</si>
  <si>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</si>
  <si>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</si>
  <si>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</si>
  <si>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</si>
  <si>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</si>
  <si>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</si>
  <si>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</si>
  <si>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</si>
  <si>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</si>
  <si>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</si>
  <si>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</si>
  <si>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</si>
  <si>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</si>
  <si>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</si>
  <si>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</si>
  <si>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</si>
  <si>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</si>
  <si>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</si>
  <si>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</si>
  <si>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</si>
  <si>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</si>
  <si>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</si>
  <si>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</si>
  <si>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</si>
  <si>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</si>
  <si>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</si>
  <si>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</si>
  <si>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</si>
  <si>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</si>
  <si>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</si>
  <si>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</si>
  <si>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</si>
  <si>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</si>
  <si>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</si>
  <si>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</si>
  <si>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</si>
  <si>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</si>
  <si>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</si>
  <si>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</si>
  <si>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</si>
  <si>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</si>
  <si>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</si>
  <si>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</si>
  <si>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</si>
  <si>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</si>
  <si>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</si>
  <si>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</si>
  <si>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</si>
  <si>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</si>
  <si>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</si>
  <si>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</si>
  <si>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</si>
  <si>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</si>
  <si>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</si>
  <si>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</si>
  <si>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</si>
  <si>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</si>
  <si>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</si>
  <si>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</si>
  <si>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</si>
  <si>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</si>
  <si>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</si>
  <si>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</si>
  <si>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</si>
  <si>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</si>
  <si>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</si>
  <si>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</si>
  <si>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</si>
  <si>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</si>
  <si>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</si>
  <si>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</si>
  <si>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</si>
  <si>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</si>
  <si>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</si>
  <si>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</si>
  <si>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</si>
  <si>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</si>
  <si>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</si>
  <si>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</si>
  <si>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</si>
  <si>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</si>
  <si>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</si>
  <si>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</si>
  <si>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</si>
  <si>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</si>
  <si>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</si>
  <si>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</si>
  <si>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</si>
  <si>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</si>
  <si>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</si>
  <si>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</si>
  <si>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</si>
  <si>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</si>
  <si>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</si>
  <si>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</si>
  <si>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</si>
  <si>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</si>
  <si>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</si>
  <si>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</si>
  <si>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</si>
  <si>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</si>
  <si>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</si>
  <si>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</si>
  <si>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</si>
  <si>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</si>
  <si>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</si>
  <si>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</si>
  <si>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</si>
  <si>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</si>
  <si>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</si>
  <si>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</si>
  <si>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</si>
  <si>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</si>
  <si>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</si>
  <si>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</si>
  <si>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</si>
  <si>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</si>
  <si>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</si>
  <si>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</si>
  <si>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</si>
  <si>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</si>
  <si>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</si>
  <si>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</si>
  <si>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</si>
  <si>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</si>
  <si>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</si>
  <si>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</si>
  <si>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</si>
  <si>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</si>
  <si>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</si>
  <si>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</si>
  <si>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</si>
  <si>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</si>
  <si>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</si>
  <si>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</si>
  <si>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</si>
  <si>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</si>
  <si>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</si>
  <si>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</si>
  <si>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</si>
  <si>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</si>
  <si>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</si>
  <si>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</si>
  <si>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</si>
  <si>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</si>
  <si>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</si>
  <si>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</si>
  <si>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</si>
  <si>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</si>
  <si>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</si>
  <si>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</si>
  <si>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</si>
  <si>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</si>
  <si>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</si>
  <si>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</si>
  <si>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</si>
  <si>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</si>
  <si>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</si>
  <si>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</si>
  <si>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</si>
  <si>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</si>
  <si>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</si>
  <si>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</si>
  <si>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</si>
  <si>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</si>
  <si>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</si>
  <si>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</si>
  <si>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</si>
  <si>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</si>
  <si>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</si>
  <si>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</si>
  <si>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</si>
  <si>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</si>
  <si>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</si>
  <si>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</si>
  <si>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</si>
  <si>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</si>
  <si>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</si>
  <si>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</si>
  <si>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</si>
  <si>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</si>
  <si>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</si>
  <si>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</si>
  <si>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</si>
  <si>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</si>
  <si>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</si>
  <si>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</si>
  <si>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</si>
  <si>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</si>
  <si>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</si>
  <si>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</si>
  <si>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</si>
  <si>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</si>
  <si>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</si>
  <si>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</si>
  <si>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</si>
  <si>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</si>
  <si>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</si>
  <si>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</si>
  <si>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</si>
  <si>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</si>
  <si>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</si>
  <si>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</si>
  <si>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</si>
  <si>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</si>
  <si>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</si>
  <si>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</si>
  <si>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</si>
  <si>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</si>
  <si>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</si>
  <si>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</si>
  <si>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</si>
  <si>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</si>
  <si>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</si>
  <si>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</si>
  <si>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</si>
  <si>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</si>
  <si>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</si>
  <si>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</si>
  <si>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</si>
  <si>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</si>
  <si>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</si>
  <si>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</si>
  <si>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</si>
  <si>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</si>
  <si>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</si>
  <si>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</si>
  <si>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</si>
  <si>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</si>
  <si>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</si>
  <si>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</si>
  <si>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</si>
  <si>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</si>
  <si>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</si>
  <si>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</si>
  <si>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</si>
  <si>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</si>
  <si>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</si>
  <si>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</si>
  <si>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</si>
  <si>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</si>
  <si>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</si>
  <si>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</si>
  <si>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</si>
  <si>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</si>
  <si>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</si>
  <si>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</si>
  <si>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</si>
  <si>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</si>
  <si>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</si>
  <si>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</si>
  <si>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</si>
  <si>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</si>
  <si>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</si>
  <si>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</si>
  <si>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</si>
  <si>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</si>
  <si>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</si>
  <si>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</si>
  <si>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</si>
  <si>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</si>
  <si>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</si>
  <si>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</si>
  <si>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</si>
  <si>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</si>
  <si>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</si>
  <si>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</si>
  <si>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</si>
  <si>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</si>
  <si>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</si>
  <si>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</si>
  <si>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</si>
  <si>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</si>
  <si>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</si>
  <si>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</si>
  <si>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</si>
  <si>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</si>
  <si>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</si>
  <si>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</si>
  <si>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</si>
  <si>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</si>
  <si>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</si>
  <si>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</si>
  <si>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</si>
  <si>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</si>
  <si>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</si>
  <si>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</si>
  <si>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</si>
  <si>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</si>
  <si>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</si>
  <si>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</si>
  <si>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</si>
  <si>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</si>
  <si>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</si>
  <si>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</si>
  <si>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</si>
  <si>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</si>
  <si>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</si>
  <si>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</si>
  <si>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</si>
  <si>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</si>
  <si>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</si>
  <si>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</si>
  <si>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</si>
  <si>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</si>
  <si>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</si>
  <si>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</si>
  <si>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</si>
  <si>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</si>
  <si>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</si>
  <si>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</si>
  <si>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</si>
  <si>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</si>
  <si>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</si>
  <si>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</si>
  <si>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</si>
  <si>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</si>
  <si>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</si>
  <si>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</si>
  <si>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</si>
  <si>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</si>
  <si>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</si>
  <si>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</si>
  <si>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</si>
  <si>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</si>
  <si>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</si>
  <si>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</si>
  <si>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</si>
  <si>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</si>
  <si>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</si>
  <si>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</si>
  <si>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</si>
  <si>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</si>
  <si>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</si>
  <si>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</si>
  <si>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</si>
  <si>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</si>
  <si>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</si>
  <si>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</si>
  <si>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</si>
  <si>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</si>
  <si>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</si>
  <si>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</si>
  <si>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</si>
  <si>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</si>
  <si>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</si>
  <si>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</si>
  <si>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</si>
  <si>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</si>
  <si>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</si>
  <si>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</si>
  <si>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</si>
  <si>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</si>
  <si>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</si>
  <si>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</si>
  <si>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</si>
  <si>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</si>
  <si>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</si>
  <si>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</si>
  <si>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</si>
  <si>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</si>
  <si>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</si>
  <si>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</si>
  <si>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</si>
  <si>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</si>
  <si>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</si>
  <si>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</si>
  <si>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</si>
  <si>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</si>
  <si>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</si>
  <si>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</si>
  <si>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</si>
  <si>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</si>
  <si>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</si>
  <si>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</si>
  <si>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</si>
  <si>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</si>
  <si>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</si>
  <si>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</si>
  <si>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</si>
  <si>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</si>
  <si>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</si>
  <si>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</si>
  <si>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</si>
  <si>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</si>
  <si>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</si>
  <si>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</si>
  <si>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</si>
  <si>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</si>
  <si>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</si>
  <si>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</si>
  <si>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</si>
  <si>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</si>
  <si>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</si>
  <si>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</si>
  <si>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</si>
  <si>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</si>
  <si>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</si>
  <si>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</si>
  <si>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</si>
  <si>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</si>
  <si>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</si>
  <si>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</si>
  <si>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</si>
  <si>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</si>
  <si>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</si>
  <si>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</si>
  <si>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</si>
  <si>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</si>
  <si>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</si>
  <si>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</si>
  <si>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</si>
  <si>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</si>
  <si>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</si>
  <si>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</si>
  <si>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</si>
  <si>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</si>
  <si>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</si>
  <si>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</si>
  <si>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</si>
  <si>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</si>
  <si>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</si>
  <si>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</si>
  <si>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</si>
  <si>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</si>
  <si>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</si>
  <si>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</si>
  <si>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</si>
  <si>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</si>
  <si>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</si>
  <si>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</si>
  <si>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</si>
  <si>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</si>
  <si>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</si>
  <si>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</si>
  <si>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</si>
  <si>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</si>
  <si>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</si>
  <si>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</si>
  <si>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</si>
  <si>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</si>
  <si>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</si>
  <si>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</si>
  <si>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</si>
  <si>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</si>
  <si>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</si>
  <si>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</si>
  <si>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</si>
  <si>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</si>
  <si>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</si>
  <si>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</si>
  <si>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</si>
  <si>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</si>
  <si>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</si>
  <si>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</si>
  <si>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</si>
  <si>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</si>
  <si>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</si>
  <si>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</si>
  <si>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</si>
  <si>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</si>
  <si>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</si>
  <si>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</si>
  <si>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</si>
  <si>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</si>
  <si>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</si>
  <si>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</si>
  <si>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</si>
  <si>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</si>
  <si>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</si>
  <si>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</si>
  <si>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</si>
  <si>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</si>
  <si>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</si>
  <si>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</si>
  <si>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</si>
  <si>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</si>
  <si>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</si>
  <si>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</si>
  <si>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</si>
  <si>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</si>
  <si>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</si>
  <si>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</si>
  <si>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</si>
  <si>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</si>
  <si>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</si>
  <si>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</si>
  <si>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</si>
  <si>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</si>
  <si>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</si>
  <si>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</si>
  <si>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</si>
  <si>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</si>
  <si>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</si>
  <si>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</si>
  <si>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</si>
  <si>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</si>
  <si>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</si>
  <si>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</si>
  <si>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</si>
  <si>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</si>
  <si>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</si>
  <si>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</si>
  <si>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</si>
  <si>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</si>
  <si>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</si>
  <si>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</si>
  <si>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</si>
  <si>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</si>
  <si>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</si>
  <si>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</si>
  <si>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</si>
  <si>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</si>
  <si>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</si>
  <si>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</si>
  <si>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</si>
  <si>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</si>
  <si>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</si>
  <si>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</si>
  <si>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</si>
  <si>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</si>
  <si>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</si>
  <si>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</si>
  <si>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</si>
  <si>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</si>
  <si>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</si>
  <si>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</si>
  <si>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</si>
  <si>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</si>
  <si>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</si>
  <si>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</si>
  <si>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</si>
  <si>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</si>
  <si>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</si>
  <si>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</si>
  <si>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</si>
  <si>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</si>
  <si>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</si>
  <si>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</si>
  <si>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</si>
  <si>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</si>
  <si>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</si>
  <si>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</si>
  <si>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</si>
  <si>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</si>
  <si>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</si>
  <si>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</si>
  <si>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</si>
  <si>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</si>
  <si>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</si>
  <si>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</si>
  <si>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</si>
  <si>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</si>
  <si>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</si>
  <si>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</si>
  <si>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</si>
  <si>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</si>
  <si>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</si>
  <si>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</si>
  <si>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</si>
  <si>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</si>
  <si>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</si>
  <si>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</si>
  <si>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</si>
  <si>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</si>
  <si>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</si>
  <si>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</si>
  <si>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</si>
  <si>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</si>
  <si>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</si>
  <si>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</si>
  <si>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</si>
  <si>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</si>
  <si>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</si>
  <si>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</si>
  <si>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</si>
  <si>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</si>
  <si>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</si>
  <si>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</si>
  <si>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</si>
  <si>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</si>
  <si>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</si>
  <si>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</si>
  <si>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</si>
  <si>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</si>
  <si>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</si>
  <si>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</si>
  <si>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</si>
  <si>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</si>
  <si>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</si>
  <si>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</si>
  <si>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</si>
  <si>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</si>
  <si>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</si>
  <si>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</si>
  <si>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</si>
  <si>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</si>
  <si>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</si>
  <si>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</si>
  <si>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</si>
  <si>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</si>
  <si>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</si>
  <si>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</si>
  <si>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</si>
  <si>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</si>
  <si>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</si>
  <si>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</si>
  <si>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</si>
  <si>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</si>
  <si>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</si>
  <si>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</si>
  <si>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</si>
  <si>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</si>
  <si>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</si>
  <si>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</si>
  <si>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</si>
  <si>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</si>
  <si>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</si>
  <si>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</si>
  <si>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</si>
  <si>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</si>
  <si>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</si>
  <si>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</si>
  <si>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</si>
  <si>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</si>
  <si>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</si>
  <si>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</si>
  <si>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</si>
  <si>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</si>
  <si>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</si>
  <si>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</si>
  <si>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</si>
  <si>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</si>
  <si>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</si>
  <si>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</si>
  <si>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</si>
  <si>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</si>
  <si>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</si>
  <si>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</si>
  <si>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</si>
  <si>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</si>
  <si>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</si>
  <si>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</si>
  <si>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</si>
  <si>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</si>
  <si>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</si>
  <si>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</si>
  <si>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</si>
  <si>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</si>
  <si>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</si>
  <si>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</si>
  <si>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</si>
  <si>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</si>
  <si>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</si>
  <si>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</si>
  <si>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</si>
  <si>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</si>
  <si>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</si>
  <si>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</si>
  <si>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</si>
  <si>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</si>
  <si>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</si>
  <si>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</si>
  <si>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</si>
  <si>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</si>
  <si>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</si>
  <si>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</si>
  <si>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</si>
  <si>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</si>
  <si>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</si>
  <si>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</si>
  <si>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</si>
  <si>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</si>
  <si>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</si>
  <si>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</si>
  <si>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</si>
  <si>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</si>
  <si>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</si>
  <si>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</si>
  <si>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</si>
  <si>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</si>
  <si>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</si>
  <si>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</si>
  <si>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</si>
  <si>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</si>
  <si>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</si>
  <si>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</si>
  <si>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</si>
  <si>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</si>
  <si>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</si>
  <si>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</si>
  <si>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</si>
  <si>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</si>
  <si>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</si>
  <si>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</si>
  <si>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</si>
  <si>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</si>
  <si>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</si>
  <si>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</si>
  <si>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</si>
  <si>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</si>
  <si>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</si>
  <si>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</si>
  <si>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</si>
  <si>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</si>
  <si>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</si>
  <si>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</si>
  <si>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</si>
  <si>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</si>
  <si>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</si>
  <si>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</si>
  <si>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</si>
  <si>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</si>
  <si>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</si>
  <si>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</si>
  <si>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</si>
  <si>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</si>
  <si>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</si>
  <si>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</si>
  <si>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</si>
  <si>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</si>
  <si>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</si>
  <si>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</si>
  <si>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</si>
  <si>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</si>
  <si>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</si>
  <si>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</si>
  <si>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</si>
  <si>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</si>
  <si>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</si>
  <si>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</si>
  <si>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</si>
  <si>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</si>
  <si>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</si>
  <si>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</si>
  <si>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</si>
  <si>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</si>
  <si>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</si>
  <si>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</si>
  <si>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</si>
  <si>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</si>
  <si>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</si>
  <si>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</si>
  <si>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</si>
  <si>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</si>
  <si>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</si>
  <si>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</si>
  <si>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</si>
  <si>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</si>
  <si>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</si>
  <si>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</si>
  <si>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</si>
  <si>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</si>
  <si>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</si>
  <si>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</si>
  <si>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</si>
  <si>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</si>
  <si>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</si>
  <si>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</si>
  <si>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</si>
  <si>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</si>
  <si>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</si>
  <si>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</si>
  <si>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</si>
  <si>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</si>
  <si>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</si>
  <si>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</si>
  <si>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</si>
  <si>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</si>
  <si>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</si>
  <si>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</si>
  <si>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</si>
  <si>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</si>
  <si>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</si>
  <si>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</si>
  <si>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</si>
  <si>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</si>
  <si>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</si>
  <si>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</si>
  <si>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</si>
  <si>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</si>
  <si>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</si>
  <si>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</si>
  <si>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</si>
  <si>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</si>
  <si>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</si>
  <si>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</si>
  <si>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</si>
  <si>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</si>
  <si>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</si>
  <si>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</si>
  <si>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</si>
  <si>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</si>
  <si>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</si>
  <si>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</si>
  <si>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</si>
  <si>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</si>
  <si>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</si>
  <si>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</si>
  <si>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</si>
  <si>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</si>
  <si>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</si>
  <si>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</si>
  <si>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</si>
  <si>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</si>
  <si>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</si>
  <si>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</si>
  <si>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</si>
  <si>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</si>
  <si>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</si>
  <si>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</si>
  <si>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</si>
  <si>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</si>
  <si>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</si>
  <si>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</si>
  <si>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</si>
  <si>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</si>
  <si>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</si>
  <si>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</si>
  <si>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</si>
  <si>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</si>
  <si>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</si>
  <si>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</si>
  <si>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</si>
  <si>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</si>
  <si>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</si>
  <si>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</si>
  <si>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</si>
  <si>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</si>
  <si>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</si>
  <si>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</si>
  <si>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</si>
  <si>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</si>
  <si>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</si>
  <si>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</si>
  <si>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</si>
  <si>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</si>
  <si>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</si>
  <si>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</si>
  <si>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</si>
  <si>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</si>
  <si>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</si>
  <si>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</si>
  <si>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</si>
  <si>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</si>
  <si>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</si>
  <si>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</si>
  <si>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</si>
  <si>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</si>
  <si>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</si>
  <si>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</si>
  <si>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</si>
  <si>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</si>
  <si>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</si>
  <si>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</si>
  <si>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</si>
  <si>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</si>
  <si>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</si>
  <si>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</si>
  <si>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</si>
  <si>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</si>
  <si>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</si>
  <si>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</si>
  <si>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</si>
  <si>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</si>
  <si>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</si>
  <si>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</si>
  <si>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</si>
  <si>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</si>
  <si>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</si>
  <si>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</si>
  <si>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</si>
  <si>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</si>
  <si>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</si>
  <si>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</si>
  <si>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</si>
  <si>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</si>
  <si>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</si>
  <si>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</si>
  <si>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</si>
  <si>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</si>
  <si>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</si>
  <si>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</si>
  <si>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</si>
  <si>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</si>
  <si>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</si>
  <si>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</si>
  <si>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</si>
  <si>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</si>
  <si>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</si>
  <si>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</si>
  <si>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</si>
  <si>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</si>
  <si>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</si>
  <si>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</si>
  <si>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</si>
  <si>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</si>
  <si>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</si>
  <si>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</si>
  <si>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</si>
  <si>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</si>
  <si>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</si>
  <si>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</si>
  <si>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</si>
  <si>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</si>
  <si>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</si>
  <si>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</si>
  <si>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</si>
  <si>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</si>
  <si>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</si>
  <si>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</si>
  <si>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</si>
  <si>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</si>
  <si>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</si>
  <si>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</si>
  <si>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</si>
  <si>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</si>
  <si>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</si>
  <si>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</si>
  <si>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</si>
  <si>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</si>
  <si>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</si>
  <si>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</si>
  <si>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</si>
  <si>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</si>
  <si>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</si>
  <si>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</si>
  <si>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</si>
  <si>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</si>
  <si>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</si>
  <si>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</si>
  <si>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</si>
  <si>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</si>
  <si>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</si>
  <si>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</si>
  <si>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</si>
  <si>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</si>
  <si>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</si>
  <si>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</si>
  <si>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</si>
  <si>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</si>
  <si>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</si>
  <si>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</si>
  <si>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</si>
  <si>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</si>
  <si>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</si>
  <si>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</si>
  <si>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</si>
  <si>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</si>
  <si>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</si>
  <si>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</si>
  <si>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</si>
  <si>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</si>
  <si>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</si>
  <si>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</si>
  <si>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</si>
  <si>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</si>
  <si>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</si>
  <si>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</si>
  <si>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</si>
  <si>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</si>
  <si>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</si>
  <si>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</si>
  <si>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</si>
  <si>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</si>
  <si>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</si>
  <si>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</si>
  <si>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</si>
  <si>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</si>
  <si>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</si>
  <si>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</si>
  <si>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</si>
  <si>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</si>
  <si>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</si>
  <si>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</si>
  <si>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</si>
  <si>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</si>
  <si>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</si>
  <si>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</si>
  <si>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</si>
  <si>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</si>
  <si>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</si>
  <si>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</si>
  <si>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</si>
  <si>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</si>
  <si>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</si>
  <si>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</si>
  <si>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</si>
  <si>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</si>
  <si>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</si>
  <si>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</si>
  <si>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</si>
  <si>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</si>
  <si>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</si>
  <si>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</si>
  <si>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</si>
  <si>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</si>
  <si>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</si>
  <si>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</si>
  <si>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</si>
  <si>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</si>
  <si>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</si>
  <si>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</si>
  <si>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</si>
  <si>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</si>
  <si>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</si>
  <si>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</si>
  <si>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</si>
  <si>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</si>
  <si>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</si>
  <si>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</si>
  <si>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</si>
  <si>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</si>
  <si>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</si>
  <si>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</si>
  <si>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</si>
  <si>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</si>
  <si>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</si>
  <si>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</si>
  <si>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</si>
  <si>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</si>
  <si>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</si>
  <si>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</si>
  <si>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</si>
  <si>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</si>
  <si>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</si>
  <si>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</si>
  <si>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</si>
  <si>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</si>
  <si>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</si>
  <si>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</si>
  <si>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</si>
  <si>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</si>
  <si>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</si>
  <si>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</si>
  <si>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</si>
  <si>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</si>
  <si>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</si>
  <si>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</si>
  <si>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</si>
  <si>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</si>
  <si>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</si>
  <si>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</si>
  <si>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</si>
  <si>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</si>
  <si>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</si>
  <si>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</si>
  <si>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</si>
  <si>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</si>
  <si>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</si>
  <si>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</si>
  <si>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</si>
  <si>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</si>
  <si>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</si>
  <si>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</si>
  <si>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</si>
  <si>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</si>
  <si>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</si>
  <si>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</si>
  <si>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</si>
  <si>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</si>
  <si>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</si>
  <si>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</si>
  <si>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</si>
  <si>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</si>
  <si>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</si>
  <si>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</si>
  <si>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</si>
  <si>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</si>
  <si>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</si>
  <si>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</si>
  <si>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</si>
  <si>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</si>
  <si>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</si>
  <si>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</si>
  <si>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</si>
  <si>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</si>
  <si>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</si>
  <si>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</si>
  <si>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</si>
  <si>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</si>
  <si>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</si>
  <si>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</si>
  <si>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</si>
  <si>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</si>
  <si>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</si>
  <si>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</si>
  <si>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</si>
  <si>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</si>
  <si>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</si>
  <si>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</si>
  <si>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</si>
  <si>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</si>
  <si>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</si>
  <si>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</si>
  <si>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</si>
  <si>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</si>
  <si>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</si>
  <si>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</si>
  <si>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</si>
  <si>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</si>
  <si>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</si>
  <si>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</si>
  <si>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</si>
  <si>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</si>
  <si>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</si>
  <si>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</si>
  <si>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</si>
  <si>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</si>
  <si>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</si>
  <si>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</si>
  <si>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</si>
  <si>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</si>
  <si>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</si>
  <si>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</si>
  <si>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</si>
  <si>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</si>
  <si>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</si>
  <si>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</si>
  <si>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</si>
  <si>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</si>
  <si>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</si>
  <si>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</si>
  <si>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</si>
  <si>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</si>
  <si>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</si>
  <si>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</si>
  <si>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</si>
  <si>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</si>
  <si>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</si>
  <si>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</si>
  <si>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</si>
  <si>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</si>
  <si>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</si>
  <si>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</si>
  <si>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</si>
  <si>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</si>
  <si>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</si>
  <si>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</si>
  <si>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</si>
  <si>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</si>
  <si>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</si>
  <si>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</si>
  <si>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</si>
  <si>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</si>
  <si>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</si>
  <si>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</si>
  <si>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</si>
  <si>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</si>
  <si>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</si>
  <si>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</si>
  <si>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</si>
  <si>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</si>
  <si>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</si>
  <si>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</si>
  <si>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</si>
  <si>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</si>
  <si>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</si>
  <si>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</si>
  <si>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</si>
  <si>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</si>
  <si>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</si>
  <si>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</si>
  <si>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</si>
  <si>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</si>
  <si>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</si>
  <si>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</si>
  <si>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</si>
  <si>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</si>
  <si>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</si>
  <si>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</si>
  <si>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</si>
  <si>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</si>
  <si>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</si>
  <si>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</si>
  <si>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</si>
  <si>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</si>
  <si>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</si>
  <si>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</si>
  <si>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</si>
  <si>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</si>
  <si>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</si>
  <si>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</si>
  <si>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</si>
  <si>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</si>
  <si>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</si>
  <si>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</si>
  <si>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</si>
  <si>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</si>
  <si>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</si>
  <si>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</si>
  <si>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</si>
  <si>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</si>
  <si>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</si>
  <si>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</si>
  <si>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</si>
  <si>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</si>
  <si>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</si>
  <si>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</si>
  <si>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</si>
  <si>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</si>
  <si>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</si>
  <si>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</si>
  <si>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</si>
  <si>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</si>
  <si>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</si>
  <si>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</si>
  <si>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</si>
  <si>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</si>
  <si>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</si>
  <si>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</si>
  <si>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</si>
  <si>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</si>
  <si>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</si>
  <si>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</si>
  <si>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</si>
  <si>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</si>
  <si>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</si>
  <si>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</si>
  <si>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</si>
  <si>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</si>
  <si>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</si>
  <si>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</si>
  <si>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</si>
  <si>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</si>
  <si>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</si>
  <si>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</si>
  <si>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</si>
  <si>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</si>
  <si>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</si>
  <si>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</si>
  <si>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</si>
  <si>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</si>
  <si>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</si>
  <si>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</si>
  <si>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</si>
  <si>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</si>
  <si>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</si>
  <si>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</si>
  <si>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</si>
  <si>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</si>
  <si>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</si>
  <si>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</si>
  <si>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</si>
  <si>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</si>
  <si>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</si>
  <si>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</si>
  <si>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</si>
  <si>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</si>
  <si>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</si>
  <si>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</si>
  <si>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</si>
  <si>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</si>
  <si>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</si>
  <si>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</si>
  <si>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</si>
  <si>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</si>
  <si>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</si>
  <si>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</si>
  <si>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</si>
  <si>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</si>
  <si>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</si>
  <si>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</si>
  <si>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</si>
  <si>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</si>
  <si>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</si>
  <si>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</si>
  <si>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</si>
  <si>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</si>
  <si>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</si>
  <si>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</si>
  <si>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</si>
  <si>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</si>
  <si>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</si>
  <si>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</si>
  <si>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</si>
  <si>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</si>
  <si>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</si>
  <si>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</si>
  <si>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</si>
  <si>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</si>
  <si>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</si>
  <si>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</si>
  <si>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</si>
  <si>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</si>
  <si>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</si>
  <si>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</si>
  <si>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</si>
  <si>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</si>
  <si>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</si>
  <si>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</si>
  <si>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</si>
  <si>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</si>
  <si>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</si>
  <si>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</si>
  <si>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</si>
  <si>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</si>
  <si>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</si>
  <si>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</si>
  <si>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</si>
  <si>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</si>
  <si>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</si>
  <si>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</si>
  <si>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</si>
  <si>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</si>
  <si>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</si>
  <si>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</si>
  <si>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</si>
  <si>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</si>
  <si>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</si>
  <si>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</si>
  <si>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</si>
  <si>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</si>
  <si>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</si>
  <si>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</si>
  <si>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</si>
  <si>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</si>
  <si>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</si>
  <si>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</si>
  <si>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</si>
  <si>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</si>
  <si>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</si>
  <si>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</si>
  <si>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</si>
  <si>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</si>
  <si>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</si>
  <si>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</si>
  <si>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</si>
  <si>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</si>
  <si>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</si>
  <si>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</si>
  <si>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</si>
  <si>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</si>
  <si>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</si>
  <si>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</si>
  <si>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</si>
  <si>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</si>
  <si>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</si>
  <si>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</si>
  <si>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</si>
  <si>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</si>
  <si>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</si>
  <si>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</si>
  <si>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</si>
  <si>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</si>
  <si>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</si>
  <si>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</si>
  <si>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</si>
  <si>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</si>
  <si>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</si>
  <si>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</si>
  <si>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</si>
  <si>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</si>
  <si>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</si>
  <si>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</si>
  <si>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</si>
  <si>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</si>
  <si>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</si>
  <si>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</si>
  <si>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</si>
  <si>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</si>
  <si>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</si>
  <si>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</si>
  <si>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</si>
  <si>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</si>
  <si>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</si>
  <si>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</si>
  <si>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</si>
  <si>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</si>
  <si>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</si>
  <si>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</si>
  <si>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</si>
  <si>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</si>
  <si>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</si>
  <si>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</si>
  <si>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</si>
  <si>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</si>
  <si>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</si>
  <si>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</si>
  <si>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</si>
  <si>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</si>
  <si>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</si>
  <si>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</si>
  <si>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</si>
  <si>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</si>
  <si>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</si>
  <si>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</si>
  <si>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</si>
  <si>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</si>
  <si>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</si>
  <si>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</si>
  <si>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</si>
  <si>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</si>
  <si>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</si>
  <si>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</si>
  <si>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</si>
  <si>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</si>
  <si>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</si>
  <si>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</si>
  <si>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</si>
  <si>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</si>
  <si>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</si>
  <si>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</si>
  <si>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</si>
  <si>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</si>
  <si>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</si>
  <si>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</si>
  <si>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</si>
  <si>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</si>
  <si>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</si>
  <si>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</si>
  <si>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</si>
  <si>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</si>
  <si>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</si>
  <si>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</si>
  <si>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</si>
  <si>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</si>
  <si>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</si>
  <si>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</si>
  <si>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</si>
  <si>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</si>
  <si>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</si>
  <si>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</si>
  <si>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</si>
  <si>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</si>
  <si>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</si>
  <si>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</si>
  <si>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</si>
  <si>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</si>
  <si>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</si>
  <si>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</si>
  <si>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</si>
  <si>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</si>
  <si>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</si>
  <si>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</si>
  <si>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</si>
  <si>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</si>
  <si>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</si>
  <si>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</si>
  <si>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</si>
  <si>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</si>
  <si>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</si>
  <si>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</si>
  <si>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</si>
  <si>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</si>
  <si>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</si>
  <si>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</si>
  <si>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</si>
  <si>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</si>
  <si>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</si>
  <si>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</si>
  <si>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</si>
  <si>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</si>
  <si>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</si>
  <si>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</si>
  <si>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</si>
  <si>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</si>
  <si>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</si>
  <si>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</si>
  <si>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</si>
  <si>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</si>
  <si>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</si>
  <si>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</si>
  <si>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</si>
  <si>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</si>
  <si>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</si>
  <si>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</si>
  <si>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</si>
  <si>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</si>
  <si>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</si>
  <si>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</si>
  <si>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</si>
  <si>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</si>
  <si>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</si>
  <si>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</si>
  <si>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</si>
  <si>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</si>
  <si>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</si>
  <si>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</si>
  <si>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</si>
  <si>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</si>
  <si>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</si>
  <si>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</si>
  <si>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</si>
  <si>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</si>
  <si>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</si>
  <si>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</si>
  <si>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</si>
  <si>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</si>
  <si>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</si>
  <si>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</si>
  <si>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</si>
  <si>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</si>
  <si>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</si>
  <si>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</si>
  <si>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</si>
  <si>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</si>
  <si>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</si>
  <si>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</si>
  <si>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</si>
  <si>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</si>
  <si>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</si>
  <si>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</si>
  <si>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</si>
  <si>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</si>
  <si>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</si>
  <si>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</si>
  <si>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</si>
  <si>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</si>
  <si>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</si>
  <si>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</si>
  <si>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</si>
  <si>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</si>
  <si>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</si>
  <si>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</si>
  <si>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</si>
  <si>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</si>
  <si>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</si>
  <si>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</si>
  <si>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</si>
  <si>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</si>
  <si>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</si>
  <si>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</si>
  <si>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</si>
  <si>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</si>
  <si>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</si>
  <si>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</si>
  <si>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</si>
  <si>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</si>
  <si>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</si>
  <si>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</si>
  <si>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</si>
  <si>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</si>
  <si>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</si>
  <si>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</si>
  <si>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</si>
  <si>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</si>
  <si>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</si>
  <si>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</si>
  <si>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</si>
  <si>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</si>
  <si>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</si>
  <si>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</si>
  <si>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</si>
  <si>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</si>
  <si>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</si>
  <si>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</si>
  <si>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</si>
  <si>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</si>
  <si>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</si>
  <si>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</si>
  <si>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</si>
  <si>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</si>
  <si>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</si>
  <si>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</si>
  <si>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</si>
  <si>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</si>
  <si>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</si>
  <si>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</si>
  <si>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</si>
  <si>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</si>
  <si>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</si>
  <si>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</si>
  <si>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</si>
  <si>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</si>
  <si>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</si>
  <si>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</si>
  <si>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</si>
  <si>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</si>
  <si>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</si>
  <si>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</si>
  <si>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</si>
  <si>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</si>
  <si>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</si>
  <si>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</si>
  <si>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</si>
  <si>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</si>
  <si>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</si>
  <si>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</si>
  <si>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</si>
  <si>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</si>
  <si>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</si>
  <si>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</si>
  <si>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</si>
  <si>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</si>
  <si>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</si>
  <si>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</si>
  <si>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</si>
  <si>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</si>
  <si>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</si>
  <si>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</si>
  <si>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</si>
  <si>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</si>
  <si>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</si>
  <si>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</si>
  <si>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</si>
  <si>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</si>
  <si>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</si>
  <si>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</si>
  <si>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</si>
  <si>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</si>
  <si>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</si>
  <si>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</si>
  <si>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</si>
  <si>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</si>
  <si>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</si>
  <si>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</si>
  <si>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</si>
  <si>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</si>
  <si>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</si>
  <si>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</si>
  <si>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</si>
  <si>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</si>
  <si>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</si>
  <si>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</si>
  <si>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</si>
  <si>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</si>
  <si>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</si>
  <si>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</si>
  <si>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</si>
  <si>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</si>
  <si>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</si>
  <si>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</si>
  <si>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</si>
  <si>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</si>
  <si>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</si>
  <si>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</si>
  <si>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</si>
  <si>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</si>
  <si>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</si>
  <si>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</si>
  <si>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</si>
  <si>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</si>
  <si>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</si>
  <si>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</si>
  <si>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</si>
  <si>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</si>
  <si>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</si>
  <si>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</si>
  <si>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</si>
  <si>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</si>
  <si>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</si>
  <si>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</si>
  <si>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</si>
  <si>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</si>
  <si>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</si>
  <si>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</si>
  <si>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</si>
  <si>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</si>
  <si>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</si>
  <si>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</si>
  <si>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</si>
  <si>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</si>
  <si>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</si>
  <si>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</si>
  <si>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</si>
  <si>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</si>
  <si>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</si>
  <si>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</si>
  <si>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</si>
  <si>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</si>
  <si>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</si>
  <si>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</si>
  <si>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</si>
  <si>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</si>
  <si>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</si>
  <si>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</si>
  <si>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</si>
  <si>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</si>
  <si>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</si>
  <si>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</si>
  <si>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</si>
  <si>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</si>
  <si>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</si>
  <si>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</si>
  <si>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</si>
  <si>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</si>
  <si>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</si>
  <si>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</si>
  <si>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</si>
  <si>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</si>
  <si>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</si>
  <si>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</si>
  <si>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</si>
  <si>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</si>
  <si>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</si>
  <si>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</si>
  <si>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</si>
  <si>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</si>
  <si>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</si>
  <si>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</si>
  <si>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</si>
  <si>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</si>
  <si>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</si>
  <si>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</si>
  <si>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</si>
  <si>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</si>
  <si>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</si>
  <si>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</si>
  <si>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</si>
  <si>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</si>
  <si>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</si>
  <si>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</si>
  <si>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</si>
  <si>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</si>
  <si>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</si>
  <si>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</si>
  <si>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</si>
  <si>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</si>
  <si>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</si>
  <si>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</si>
  <si>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</si>
  <si>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</si>
  <si>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</si>
  <si>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</si>
  <si>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</si>
  <si>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</si>
  <si>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</si>
  <si>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</si>
  <si>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</si>
  <si>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</si>
  <si>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</si>
  <si>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</si>
  <si>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</si>
  <si>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</si>
  <si>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</si>
  <si>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</si>
  <si>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</si>
  <si>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</si>
  <si>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</si>
  <si>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</si>
  <si>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</si>
  <si>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</si>
  <si>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</si>
  <si>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</si>
  <si>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</si>
  <si>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</si>
  <si>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</si>
  <si>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</si>
  <si>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</si>
  <si>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</si>
  <si>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</si>
  <si>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</si>
  <si>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</si>
  <si>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</si>
  <si>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</si>
  <si>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</si>
  <si>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</si>
  <si>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</si>
  <si>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</si>
  <si>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</si>
  <si>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</si>
  <si>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</si>
  <si>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</si>
  <si>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</si>
  <si>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</si>
  <si>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</si>
  <si>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</si>
  <si>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</si>
  <si>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</si>
  <si>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</si>
  <si>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</si>
  <si>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</si>
  <si>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</si>
  <si>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</si>
  <si>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</si>
  <si>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</si>
  <si>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</si>
  <si>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</si>
  <si>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</si>
  <si>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</si>
  <si>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</si>
  <si>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</si>
  <si>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</si>
  <si>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</si>
  <si>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</si>
  <si>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</si>
  <si>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</si>
  <si>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</si>
  <si>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</si>
  <si>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</si>
  <si>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</si>
  <si>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</si>
  <si>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</si>
  <si>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</si>
  <si>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</si>
  <si>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</si>
  <si>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</si>
  <si>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</si>
  <si>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</si>
  <si>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</si>
  <si>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</si>
  <si>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</si>
  <si>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</si>
  <si>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</si>
  <si>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</si>
  <si>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</si>
  <si>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</si>
  <si>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</si>
  <si>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</si>
  <si>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</si>
  <si>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</si>
  <si>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</si>
  <si>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</si>
  <si>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</si>
  <si>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</si>
  <si>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</si>
  <si>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</si>
  <si>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</si>
  <si>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</si>
  <si>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</si>
  <si>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</si>
  <si>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</si>
  <si>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</si>
  <si>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</si>
  <si>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</si>
  <si>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</si>
  <si>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</si>
  <si>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</si>
  <si>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</si>
  <si>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</si>
  <si>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</si>
  <si>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</si>
  <si>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</si>
  <si>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</si>
  <si>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</si>
  <si>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</si>
  <si>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</si>
  <si>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</si>
  <si>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</si>
  <si>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</si>
  <si>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</si>
  <si>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</si>
  <si>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</si>
  <si>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</si>
  <si>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</si>
  <si>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</si>
  <si>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</si>
  <si>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</si>
  <si>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</si>
  <si>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</si>
  <si>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</si>
  <si>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</si>
  <si>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</si>
  <si>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</si>
  <si>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</si>
  <si>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</si>
  <si>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</si>
  <si>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</si>
  <si>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</si>
  <si>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</si>
  <si>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</si>
  <si>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</si>
  <si>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</si>
  <si>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</si>
  <si>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</si>
  <si>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</si>
  <si>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</si>
  <si>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</si>
  <si>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</si>
  <si>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</si>
  <si>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</si>
  <si>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</si>
  <si>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</si>
  <si>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</si>
  <si>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</si>
  <si>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</si>
  <si>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</si>
  <si>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</si>
  <si>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</si>
  <si>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</si>
  <si>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</si>
  <si>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</si>
  <si>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</si>
  <si>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</si>
  <si>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</si>
  <si>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</si>
  <si>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</si>
  <si>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</si>
  <si>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</si>
  <si>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</si>
  <si>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</si>
  <si>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</si>
  <si>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</si>
  <si>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</si>
  <si>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</si>
  <si>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</si>
  <si>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</si>
  <si>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</si>
  <si>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</si>
  <si>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</si>
  <si>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</si>
  <si>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</si>
  <si>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</si>
  <si>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</si>
  <si>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</si>
  <si>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</si>
  <si>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</si>
  <si>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</si>
  <si>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</si>
  <si>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</si>
  <si>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</si>
  <si>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</si>
  <si>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</si>
  <si>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</si>
  <si>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</si>
  <si>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</si>
  <si>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</si>
  <si>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</si>
  <si>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</si>
  <si>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</si>
  <si>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</si>
  <si>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</si>
  <si>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</si>
  <si>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</si>
  <si>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</si>
  <si>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</si>
  <si>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</si>
  <si>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</si>
  <si>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</si>
  <si>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</si>
  <si>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</si>
  <si>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</si>
  <si>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</si>
  <si>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</si>
  <si>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</si>
  <si>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</si>
  <si>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</si>
  <si>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</si>
  <si>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</si>
  <si>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</si>
  <si>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</si>
  <si>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</si>
  <si>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</si>
  <si>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</si>
  <si>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</si>
  <si>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</si>
  <si>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</si>
  <si>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</si>
  <si>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</si>
  <si>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</si>
  <si>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</si>
  <si>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</si>
  <si>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</si>
  <si>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</si>
  <si>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</si>
  <si>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</si>
  <si>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</si>
  <si>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</si>
  <si>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</si>
  <si>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</si>
  <si>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</si>
  <si>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</si>
  <si>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</si>
  <si>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</si>
  <si>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</si>
  <si>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</si>
  <si>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</si>
  <si>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</si>
  <si>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</si>
  <si>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</si>
  <si>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</si>
  <si>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</si>
  <si>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</si>
  <si>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</si>
  <si>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</si>
  <si>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</si>
  <si>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</si>
  <si>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</si>
  <si>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</si>
  <si>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</si>
  <si>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</si>
  <si>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</si>
  <si>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</si>
  <si>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</si>
  <si>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</si>
  <si>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</si>
  <si>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</si>
  <si>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</si>
  <si>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</si>
  <si>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</si>
  <si>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</si>
  <si>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</si>
  <si>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</si>
  <si>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</si>
  <si>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</si>
  <si>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</si>
  <si>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</si>
  <si>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</si>
  <si>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</si>
  <si>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</si>
  <si>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</si>
  <si>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</si>
  <si>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</si>
  <si>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</si>
  <si>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</si>
  <si>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</si>
  <si>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</si>
  <si>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</si>
  <si>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</si>
  <si>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</si>
  <si>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</si>
  <si>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</si>
  <si>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</si>
  <si>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</si>
  <si>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</si>
  <si>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</si>
  <si>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</si>
  <si>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</si>
  <si>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</si>
  <si>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</si>
  <si>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</si>
  <si>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</si>
  <si>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</si>
  <si>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</si>
  <si>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</si>
  <si>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</si>
  <si>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</si>
  <si>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</si>
  <si>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</si>
  <si>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</si>
  <si>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</si>
  <si>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</si>
  <si>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</si>
  <si>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</si>
  <si>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</si>
  <si>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</si>
  <si>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</si>
  <si>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</si>
  <si>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</si>
  <si>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</si>
  <si>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</si>
  <si>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</si>
  <si>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</si>
  <si>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</si>
  <si>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</si>
  <si>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</si>
  <si>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</si>
  <si>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</si>
  <si>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</si>
  <si>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</si>
  <si>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</si>
  <si>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</si>
  <si>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</si>
  <si>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</si>
  <si>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</si>
  <si>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</si>
  <si>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</si>
  <si>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</si>
  <si>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</si>
  <si>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</si>
  <si>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</si>
  <si>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</si>
  <si>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</si>
  <si>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</si>
  <si>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</si>
  <si>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</si>
  <si>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</si>
  <si>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</si>
  <si>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</si>
  <si>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</si>
  <si>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</si>
  <si>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</si>
  <si>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</si>
  <si>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</si>
  <si>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</si>
  <si>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</si>
  <si>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</si>
  <si>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</si>
  <si>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</si>
  <si>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</si>
  <si>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</si>
  <si>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</si>
  <si>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</si>
  <si>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</si>
  <si>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</si>
  <si>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</si>
  <si>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</si>
  <si>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</si>
  <si>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</si>
  <si>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</si>
  <si>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</si>
  <si>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</si>
  <si>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</si>
  <si>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</si>
  <si>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</si>
  <si>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</si>
  <si>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</si>
  <si>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</si>
  <si>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</si>
  <si>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</si>
  <si>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</si>
  <si>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</si>
  <si>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</si>
  <si>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</si>
  <si>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</si>
  <si>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</si>
  <si>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</si>
  <si>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</si>
  <si>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</si>
  <si>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</si>
  <si>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</si>
  <si>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</si>
  <si>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</si>
  <si>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</si>
  <si>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</si>
  <si>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</si>
  <si>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</si>
  <si>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</si>
  <si>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</si>
  <si>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</si>
  <si>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</si>
  <si>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</si>
  <si>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</si>
  <si>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</si>
  <si>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</si>
  <si>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</si>
  <si>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</si>
  <si>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</si>
  <si>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</si>
  <si>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</si>
  <si>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</si>
  <si>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</si>
  <si>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</si>
  <si>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</si>
  <si>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</si>
  <si>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</si>
  <si>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</si>
  <si>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</si>
  <si>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</si>
  <si>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</si>
  <si>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</si>
  <si>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</si>
  <si>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</si>
  <si>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</si>
  <si>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</si>
  <si>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</si>
  <si>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</si>
  <si>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</si>
  <si>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</si>
  <si>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</si>
  <si>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</si>
  <si>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</si>
  <si>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</si>
  <si>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</si>
  <si>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</si>
  <si>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</si>
  <si>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</si>
  <si>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</si>
  <si>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</si>
  <si>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</si>
  <si>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</si>
  <si>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</si>
  <si>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</si>
  <si>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</si>
  <si>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</si>
  <si>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</si>
  <si>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</si>
  <si>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</si>
  <si>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</si>
  <si>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</si>
  <si>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</si>
  <si>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</si>
  <si>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</si>
  <si>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</si>
  <si>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</si>
  <si>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</si>
  <si>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</si>
  <si>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</si>
  <si>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</si>
  <si>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</si>
  <si>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</si>
  <si>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</si>
  <si>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</si>
  <si>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</si>
  <si>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</si>
  <si>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</si>
  <si>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</si>
  <si>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</si>
  <si>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</si>
  <si>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</si>
  <si>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</si>
  <si>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</si>
  <si>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</si>
  <si>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</si>
  <si>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</si>
  <si>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</si>
  <si>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</si>
  <si>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</si>
  <si>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</si>
  <si>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</si>
  <si>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</si>
  <si>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</si>
  <si>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</si>
  <si>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</si>
  <si>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</si>
  <si>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</si>
  <si>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</si>
  <si>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</si>
  <si>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</si>
  <si>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</si>
  <si>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</si>
  <si>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</si>
  <si>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</si>
  <si>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</si>
  <si>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</si>
  <si>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</si>
  <si>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</si>
  <si>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</si>
  <si>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</si>
  <si>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</si>
  <si>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</si>
  <si>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</si>
  <si>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</si>
  <si>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</si>
  <si>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</si>
  <si>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</si>
  <si>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</si>
  <si>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</si>
  <si>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</si>
  <si>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</si>
  <si>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</si>
  <si>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</si>
  <si>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</si>
  <si>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</si>
  <si>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</si>
  <si>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</si>
  <si>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</si>
  <si>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</si>
  <si>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</si>
  <si>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</si>
  <si>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</si>
  <si>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</si>
  <si>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</si>
  <si>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</si>
  <si>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</si>
  <si>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</si>
  <si>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</si>
  <si>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</si>
  <si>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</si>
  <si>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</si>
  <si>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</si>
  <si>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</si>
  <si>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</si>
  <si>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</si>
  <si>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</si>
  <si>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</si>
  <si>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</si>
  <si>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</si>
  <si>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</si>
  <si>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</si>
  <si>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</si>
  <si>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</si>
  <si>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</si>
  <si>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</si>
  <si>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</si>
  <si>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</si>
  <si>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</si>
  <si>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</si>
  <si>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</si>
  <si>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</si>
  <si>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</si>
  <si>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</si>
  <si>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</si>
  <si>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</si>
  <si>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</si>
  <si>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</si>
  <si>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</si>
  <si>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</si>
  <si>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</si>
  <si>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</si>
  <si>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</si>
  <si>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</si>
  <si>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</si>
  <si>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</si>
  <si>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</si>
  <si>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</si>
  <si>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</si>
  <si>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</si>
  <si>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</si>
  <si>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</si>
  <si>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</si>
  <si>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</si>
  <si>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</si>
  <si>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</si>
  <si>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</si>
  <si>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</si>
  <si>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</si>
  <si>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</si>
  <si>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</si>
  <si>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</si>
  <si>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</si>
  <si>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</si>
  <si>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</si>
  <si>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</si>
  <si>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</si>
  <si>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</si>
  <si>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</si>
  <si>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</si>
  <si>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</si>
  <si>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</si>
  <si>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</si>
  <si>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</si>
  <si>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</si>
  <si>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</si>
  <si>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</si>
  <si>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</si>
  <si>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</si>
  <si>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</si>
  <si>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</si>
  <si>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</si>
  <si>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</si>
  <si>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</si>
  <si>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</si>
  <si>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</si>
  <si>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</si>
  <si>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</si>
  <si>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</si>
  <si>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</si>
  <si>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</si>
  <si>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</si>
  <si>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</si>
  <si>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</si>
  <si>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</si>
  <si>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</si>
  <si>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</si>
  <si>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</si>
  <si>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</si>
  <si>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</si>
  <si>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</si>
  <si>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</si>
  <si>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</si>
  <si>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</si>
  <si>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</si>
  <si>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</si>
  <si>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</si>
  <si>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</si>
  <si>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</si>
  <si>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</si>
  <si>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</si>
  <si>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</si>
  <si>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</si>
  <si>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</si>
  <si>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</si>
  <si>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</si>
  <si>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</si>
  <si>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</si>
  <si>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</si>
  <si>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</si>
  <si>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</si>
  <si>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</si>
  <si>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</si>
  <si>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</si>
  <si>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</si>
  <si>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</si>
  <si>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</si>
  <si>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</si>
  <si>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</si>
  <si>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</si>
  <si>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</si>
  <si>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</si>
  <si>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</si>
  <si>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</si>
  <si>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</si>
  <si>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</si>
  <si>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</si>
  <si>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</si>
  <si>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</si>
  <si>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</si>
  <si>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</si>
  <si>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</si>
  <si>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</si>
  <si>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</si>
  <si>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</si>
  <si>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</si>
  <si>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</si>
  <si>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</si>
  <si>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</si>
  <si>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</si>
  <si>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</si>
  <si>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</si>
  <si>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</si>
  <si>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</si>
  <si>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</si>
  <si>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</si>
  <si>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</si>
  <si>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</si>
  <si>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</si>
  <si>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</si>
  <si>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</si>
  <si>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</si>
  <si>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</si>
  <si>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</si>
  <si>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</si>
  <si>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</si>
  <si>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</si>
  <si>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</si>
  <si>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</si>
  <si>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</si>
  <si>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</si>
  <si>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</si>
  <si>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</si>
  <si>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</si>
  <si>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</si>
  <si>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</si>
  <si>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</si>
  <si>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</si>
  <si>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</si>
  <si>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</si>
  <si>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</si>
  <si>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</si>
  <si>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</si>
  <si>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</si>
  <si>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</si>
  <si>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</si>
  <si>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</si>
  <si>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</si>
  <si>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</si>
  <si>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</si>
  <si>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</si>
  <si>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</si>
  <si>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</si>
  <si>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</si>
  <si>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</si>
  <si>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</si>
  <si>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</si>
  <si>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</si>
  <si>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</si>
  <si>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</si>
  <si>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</si>
  <si>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</si>
  <si>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</si>
  <si>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</si>
  <si>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</si>
  <si>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</si>
  <si>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</si>
  <si>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</si>
  <si>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</si>
  <si>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</si>
  <si>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</si>
  <si>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</si>
  <si>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</si>
  <si>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</si>
  <si>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</si>
  <si>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</si>
  <si>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</si>
  <si>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</si>
  <si>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</si>
  <si>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</si>
  <si>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</si>
  <si>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</si>
  <si>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</si>
  <si>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</si>
  <si>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</si>
  <si>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</si>
  <si>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</si>
  <si>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</si>
  <si>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</si>
  <si>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</si>
  <si>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</si>
  <si>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</si>
  <si>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</si>
  <si>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</si>
  <si>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</si>
  <si>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</si>
  <si>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</si>
  <si>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</si>
  <si>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</si>
  <si>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</si>
  <si>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</si>
  <si>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</si>
  <si>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</si>
  <si>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</si>
  <si>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</si>
  <si>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</si>
  <si>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</si>
  <si>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</si>
  <si>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</si>
  <si>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</si>
  <si>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</si>
  <si>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</si>
  <si>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</si>
  <si>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</si>
  <si>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</si>
  <si>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</si>
  <si>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</si>
  <si>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</si>
  <si>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</si>
  <si>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</si>
  <si>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</si>
  <si>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</si>
  <si>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</si>
  <si>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</si>
  <si>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</si>
  <si>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</si>
  <si>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</si>
  <si>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</si>
  <si>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</si>
  <si>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</si>
  <si>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</si>
  <si>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</si>
  <si>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</si>
  <si>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</si>
  <si>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</si>
  <si>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</si>
  <si>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</si>
  <si>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</si>
  <si>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</si>
  <si>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</si>
  <si>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</si>
  <si>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</si>
  <si>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</si>
  <si>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</si>
  <si>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</si>
  <si>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</si>
  <si>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</si>
  <si>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</si>
  <si>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</si>
  <si>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</si>
  <si>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</si>
  <si>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</si>
  <si>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</si>
  <si>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</si>
  <si>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</si>
  <si>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</si>
  <si>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</si>
  <si>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</si>
  <si>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</si>
  <si>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</si>
  <si>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</si>
  <si>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</si>
  <si>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</si>
  <si>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</si>
  <si>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</si>
  <si>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</si>
  <si>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</si>
  <si>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</si>
  <si>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</si>
  <si>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</si>
  <si>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</si>
  <si>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</si>
  <si>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</si>
  <si>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</si>
  <si>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</si>
  <si>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</si>
  <si>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</si>
  <si>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</si>
  <si>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</si>
  <si>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</si>
  <si>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</si>
  <si>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</si>
  <si>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</si>
  <si>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</si>
  <si>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</si>
  <si>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</si>
  <si>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</si>
  <si>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</si>
  <si>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</si>
  <si>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</si>
  <si>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</si>
  <si>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</si>
  <si>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</si>
  <si>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</si>
  <si>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</si>
  <si>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</si>
  <si>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</si>
  <si>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</si>
  <si>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</si>
  <si>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</si>
  <si>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</si>
  <si>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</si>
  <si>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</si>
  <si>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</si>
  <si>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</si>
  <si>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</si>
  <si>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</si>
  <si>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</si>
  <si>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</si>
  <si>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</si>
  <si>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</si>
  <si>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</si>
  <si>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</si>
  <si>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</si>
  <si>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</si>
  <si>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</si>
  <si>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</si>
  <si>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</si>
  <si>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</si>
  <si>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</si>
  <si>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</si>
  <si>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</si>
  <si>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</si>
  <si>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</si>
  <si>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</si>
  <si>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</si>
  <si>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</si>
  <si>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</si>
  <si>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</si>
  <si>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</si>
  <si>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</si>
  <si>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</si>
  <si>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</si>
  <si>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</si>
  <si>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</si>
  <si>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</si>
  <si>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</si>
  <si>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</si>
  <si>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</si>
  <si>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</si>
  <si>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</si>
  <si>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</si>
  <si>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</si>
  <si>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</si>
  <si>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</si>
  <si>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</si>
  <si>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</si>
  <si>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</si>
  <si>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</si>
  <si>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</si>
  <si>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</si>
  <si>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</si>
  <si>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</si>
  <si>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</si>
  <si>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</si>
  <si>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</si>
  <si>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</si>
  <si>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</si>
  <si>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</si>
  <si>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</si>
  <si>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</si>
  <si>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</si>
  <si>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</si>
  <si>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</si>
  <si>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</si>
  <si>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</si>
  <si>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</si>
  <si>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</si>
  <si>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</si>
  <si>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</si>
  <si>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</si>
  <si>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</si>
  <si>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</si>
  <si>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</si>
  <si>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</si>
  <si>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</si>
  <si>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</si>
  <si>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</si>
  <si>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</si>
  <si>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</si>
  <si>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</si>
  <si>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</si>
  <si>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</si>
  <si>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</si>
  <si>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</si>
  <si>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</si>
  <si>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</si>
  <si>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</si>
  <si>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</si>
  <si>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</si>
  <si>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</si>
  <si>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</si>
  <si>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</si>
  <si>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</si>
  <si>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</si>
  <si>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</si>
  <si>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</si>
  <si>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</si>
  <si>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</si>
  <si>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</si>
  <si>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</si>
  <si>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</si>
  <si>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</si>
  <si>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</si>
  <si>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</si>
  <si>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</si>
  <si>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</si>
  <si>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</si>
  <si>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</si>
  <si>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</si>
  <si>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</si>
  <si>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</si>
  <si>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</si>
  <si>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</si>
  <si>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</si>
  <si>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</si>
  <si>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</si>
  <si>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</si>
  <si>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</si>
  <si>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</si>
  <si>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</si>
  <si>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</si>
  <si>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</si>
  <si>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</si>
  <si>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</si>
  <si>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</si>
  <si>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</si>
  <si>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</si>
  <si>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</si>
  <si>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</si>
  <si>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</si>
  <si>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</si>
  <si>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</si>
  <si>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</si>
  <si>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</si>
  <si>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</si>
  <si>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</si>
  <si>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</si>
  <si>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</si>
  <si>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</si>
  <si>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</si>
  <si>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</si>
  <si>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</si>
  <si>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</si>
  <si>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</si>
  <si>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</si>
  <si>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</si>
  <si>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</si>
  <si>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</si>
  <si>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</si>
  <si>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</si>
  <si>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</si>
  <si>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</si>
  <si>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</si>
  <si>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</si>
  <si>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</si>
  <si>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</si>
  <si>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</si>
  <si>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</si>
  <si>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</si>
  <si>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</si>
  <si>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</si>
  <si>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</si>
  <si>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</si>
  <si>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</si>
  <si>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</si>
  <si>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</si>
  <si>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</si>
  <si>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</si>
  <si>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</si>
  <si>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</si>
  <si>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</si>
  <si>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</si>
  <si>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</si>
  <si>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</si>
  <si>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</si>
  <si>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</si>
  <si>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</si>
  <si>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</si>
  <si>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</si>
  <si>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</si>
  <si>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</si>
  <si>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</si>
  <si>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</si>
  <si>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</si>
  <si>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</si>
  <si>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</si>
  <si>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</si>
  <si>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</si>
  <si>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</si>
  <si>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</si>
  <si>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</si>
  <si>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</si>
  <si>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</si>
  <si>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</si>
  <si>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</si>
  <si>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</si>
  <si>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</si>
  <si>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</si>
  <si>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</si>
  <si>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</si>
  <si>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</si>
  <si>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</si>
  <si>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</si>
  <si>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</si>
  <si>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</si>
  <si>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</si>
  <si>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</si>
  <si>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</si>
  <si>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</si>
  <si>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</si>
  <si>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</si>
  <si>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</si>
  <si>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</si>
  <si>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</si>
  <si>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</si>
  <si>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</si>
  <si>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</si>
  <si>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</si>
  <si>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</si>
  <si>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</si>
  <si>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</si>
  <si>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</si>
  <si>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</si>
  <si>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</si>
  <si>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</si>
  <si>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</si>
  <si>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</si>
  <si>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</si>
  <si>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</si>
  <si>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</si>
  <si>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</si>
  <si>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</si>
  <si>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</si>
  <si>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</si>
  <si>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</si>
  <si>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</si>
  <si>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</si>
  <si>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</si>
  <si>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</si>
  <si>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</si>
  <si>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</si>
  <si>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</si>
  <si>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</si>
  <si>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</si>
  <si>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</si>
  <si>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</si>
  <si>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</si>
  <si>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</si>
  <si>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</si>
  <si>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</si>
  <si>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</si>
  <si>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</si>
  <si>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</si>
  <si>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</si>
  <si>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</si>
  <si>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</si>
  <si>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</si>
  <si>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</si>
  <si>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</si>
  <si>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</si>
  <si>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</si>
  <si>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</si>
  <si>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</si>
  <si>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</si>
  <si>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</si>
  <si>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</si>
  <si>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</si>
  <si>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</si>
  <si>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</si>
  <si>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</si>
  <si>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</si>
  <si>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</si>
  <si>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</si>
  <si>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</si>
  <si>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</si>
  <si>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</si>
  <si>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</si>
  <si>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</si>
  <si>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</si>
  <si>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</si>
  <si>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</si>
  <si>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</si>
  <si>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</si>
  <si>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</si>
  <si>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</si>
  <si>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</si>
  <si>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</si>
  <si>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</si>
  <si>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</si>
  <si>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</si>
  <si>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</si>
  <si>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</si>
  <si>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</si>
  <si>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</si>
  <si>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</si>
  <si>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</si>
  <si>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</si>
  <si>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</si>
  <si>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</si>
  <si>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</si>
  <si>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</si>
  <si>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</si>
  <si>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</si>
  <si>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</si>
  <si>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</si>
  <si>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</si>
  <si>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</si>
  <si>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</si>
  <si>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</si>
  <si>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</si>
  <si>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</si>
  <si>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</si>
  <si>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</si>
  <si>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</si>
  <si>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</si>
  <si>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</si>
  <si>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</si>
  <si>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</si>
  <si>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</si>
  <si>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</si>
  <si>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</si>
  <si>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</si>
  <si>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</si>
  <si>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</si>
  <si>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</si>
  <si>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</si>
  <si>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</si>
  <si>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</si>
  <si>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</si>
  <si>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</si>
  <si>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</si>
  <si>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</si>
  <si>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</si>
  <si>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</si>
  <si>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</si>
  <si>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</si>
  <si>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</si>
  <si>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</si>
  <si>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</si>
  <si>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</si>
  <si>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</si>
  <si>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</si>
  <si>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</si>
  <si>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</si>
  <si>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</si>
  <si>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</si>
  <si>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</si>
  <si>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</si>
  <si>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</si>
  <si>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</si>
  <si>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</si>
  <si>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</si>
  <si>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</si>
  <si>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</si>
  <si>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</si>
  <si>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</si>
  <si>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</si>
  <si>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</si>
  <si>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</si>
  <si>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</si>
  <si>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</si>
  <si>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</si>
  <si>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</si>
  <si>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</si>
  <si>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</si>
  <si>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</si>
  <si>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</si>
  <si>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</si>
  <si>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</si>
  <si>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</si>
  <si>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</si>
  <si>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</si>
  <si>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</si>
  <si>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</si>
  <si>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</si>
  <si>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</si>
  <si>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</si>
  <si>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</si>
  <si>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</si>
  <si>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</si>
  <si>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</si>
  <si>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</si>
  <si>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</si>
  <si>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</si>
  <si>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</si>
  <si>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</si>
  <si>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</si>
  <si>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</si>
  <si>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</si>
  <si>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</si>
  <si>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</si>
  <si>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</si>
  <si>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</si>
  <si>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</si>
  <si>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</si>
  <si>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</si>
  <si>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</si>
  <si>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</si>
  <si>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</si>
  <si>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</si>
  <si>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</si>
  <si>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</si>
  <si>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</si>
  <si>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</si>
  <si>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</si>
  <si>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</si>
  <si>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</si>
  <si>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</si>
  <si>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</si>
  <si>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</si>
  <si>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</si>
  <si>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</si>
  <si>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</si>
  <si>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</si>
  <si>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</si>
  <si>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</si>
  <si>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</si>
  <si>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</si>
  <si>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</si>
  <si>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</si>
  <si>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</si>
  <si>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</si>
  <si>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</si>
  <si>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</si>
  <si>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</si>
  <si>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</si>
  <si>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</si>
  <si>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</si>
  <si>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</si>
  <si>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</si>
  <si>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</si>
  <si>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</si>
  <si>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</si>
  <si>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</si>
  <si>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</si>
  <si>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</si>
  <si>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</si>
  <si>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</si>
  <si>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</si>
  <si>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</si>
  <si>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</si>
  <si>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</si>
  <si>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</si>
  <si>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</si>
  <si>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</si>
  <si>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</si>
  <si>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</si>
  <si>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</si>
  <si>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</si>
  <si>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</si>
  <si>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</si>
  <si>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</si>
  <si>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</si>
  <si>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</si>
  <si>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</si>
  <si>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</si>
  <si>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</si>
  <si>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</si>
  <si>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</si>
  <si>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</si>
  <si>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</si>
  <si>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</si>
  <si>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</si>
  <si>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</si>
  <si>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</si>
  <si>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</si>
  <si>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</si>
  <si>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</si>
  <si>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</si>
  <si>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</si>
  <si>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</si>
  <si>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</si>
  <si>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</si>
  <si>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</si>
  <si>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</si>
  <si>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</si>
  <si>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</si>
  <si>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</si>
  <si>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</si>
  <si>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</si>
  <si>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</si>
  <si>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</si>
  <si>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</si>
  <si>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</si>
  <si>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</si>
  <si>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</si>
  <si>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</si>
  <si>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</si>
  <si>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</si>
  <si>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</si>
  <si>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</si>
  <si>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</si>
  <si>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</si>
  <si>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</si>
  <si>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</si>
  <si>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</si>
  <si>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</si>
  <si>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</si>
  <si>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</si>
  <si>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</si>
  <si>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</si>
  <si>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</si>
  <si>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</si>
  <si>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</si>
  <si>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</si>
  <si>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</si>
  <si>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</si>
  <si>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</si>
  <si>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</si>
  <si>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</si>
  <si>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</si>
  <si>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</si>
  <si>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</si>
  <si>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</si>
  <si>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</si>
  <si>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</si>
  <si>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</si>
  <si>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</si>
  <si>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</si>
  <si>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</si>
  <si>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</si>
  <si>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</si>
  <si>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</si>
  <si>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</si>
  <si>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</si>
  <si>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</si>
  <si>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</si>
  <si>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</si>
  <si>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</si>
  <si>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</si>
  <si>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</si>
  <si>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</si>
  <si>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</si>
  <si>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</si>
  <si>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</si>
  <si>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</si>
  <si>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</si>
  <si>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</si>
  <si>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</si>
  <si>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</si>
  <si>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</si>
  <si>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</si>
  <si>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</si>
  <si>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</si>
  <si>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</si>
  <si>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</si>
  <si>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</si>
  <si>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</si>
  <si>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</si>
  <si>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</si>
  <si>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</si>
  <si>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</si>
  <si>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</si>
  <si>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</si>
  <si>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</si>
  <si>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</si>
  <si>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</si>
  <si>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</si>
  <si>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</si>
  <si>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</si>
  <si>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</si>
  <si>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</si>
  <si>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</si>
  <si>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</si>
  <si>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</si>
  <si>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</si>
  <si>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</si>
  <si>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</si>
  <si>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</si>
  <si>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</si>
  <si>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</si>
  <si>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</si>
  <si>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</si>
  <si>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</si>
  <si>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</si>
  <si>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</si>
  <si>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</si>
  <si>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</si>
  <si>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</si>
  <si>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</si>
  <si>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</si>
  <si>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</si>
  <si>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</si>
  <si>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</si>
  <si>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</si>
  <si>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</si>
  <si>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</si>
  <si>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</si>
  <si>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</si>
  <si>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</si>
  <si>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</si>
  <si>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</si>
  <si>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</si>
  <si>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</si>
  <si>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</si>
  <si>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</si>
  <si>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</si>
  <si>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</si>
  <si>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</si>
  <si>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</si>
  <si>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</si>
  <si>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</si>
  <si>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</si>
  <si>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</si>
  <si>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</si>
  <si>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</si>
  <si>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</si>
  <si>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</si>
  <si>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</si>
  <si>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</si>
  <si>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</si>
  <si>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</si>
  <si>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</si>
  <si>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</si>
  <si>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</si>
  <si>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</si>
  <si>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</si>
  <si>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</si>
  <si>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</si>
  <si>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</si>
  <si>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</si>
  <si>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</si>
  <si>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</si>
  <si>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</si>
  <si>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</si>
  <si>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</si>
  <si>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</si>
  <si>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</si>
  <si>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</si>
  <si>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</si>
  <si>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</si>
  <si>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</si>
  <si>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</si>
  <si>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</si>
  <si>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</si>
  <si>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</si>
  <si>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</si>
  <si>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</si>
  <si>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</si>
  <si>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</si>
  <si>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</si>
  <si>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</si>
  <si>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</si>
  <si>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</si>
  <si>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</si>
  <si>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</si>
  <si>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</si>
  <si>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</si>
  <si>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</si>
  <si>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</si>
  <si>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</si>
  <si>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</si>
  <si>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</si>
  <si>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</si>
  <si>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</si>
  <si>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</si>
  <si>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</si>
  <si>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</si>
  <si>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</si>
  <si>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</si>
  <si>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</si>
  <si>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</si>
  <si>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</si>
  <si>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</si>
  <si>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</si>
  <si>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</si>
  <si>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</si>
  <si>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</si>
  <si>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</si>
  <si>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</si>
  <si>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</si>
  <si>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</si>
  <si>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</si>
  <si>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</si>
  <si>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</si>
  <si>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</si>
  <si>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</si>
  <si>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</si>
  <si>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</si>
  <si>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</si>
  <si>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</si>
  <si>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</si>
  <si>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</si>
  <si>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</si>
  <si>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</si>
  <si>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</si>
  <si>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</si>
  <si>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</si>
  <si>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</si>
  <si>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</si>
  <si>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</si>
  <si>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</si>
  <si>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</si>
  <si>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</si>
  <si>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</si>
  <si>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</si>
  <si>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</si>
  <si>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</si>
  <si>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</si>
  <si>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</si>
  <si>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</si>
  <si>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</si>
  <si>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</si>
  <si>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</si>
  <si>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</si>
  <si>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</si>
  <si>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</si>
  <si>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</si>
  <si>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</si>
  <si>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</si>
  <si>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</si>
  <si>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</si>
  <si>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</si>
  <si>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</si>
  <si>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</si>
  <si>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</si>
  <si>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</si>
  <si>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</si>
  <si>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</si>
  <si>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</si>
  <si>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</si>
  <si>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</si>
  <si>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</si>
  <si>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</si>
  <si>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</si>
  <si>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</si>
  <si>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</si>
  <si>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</si>
  <si>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</si>
  <si>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</si>
  <si>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</si>
  <si>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</si>
  <si>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</si>
  <si>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</si>
  <si>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</si>
  <si>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</si>
  <si>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</si>
  <si>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</si>
  <si>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</si>
  <si>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</si>
  <si>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</si>
  <si>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</si>
  <si>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</si>
  <si>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</si>
  <si>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</si>
  <si>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</si>
  <si>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</si>
  <si>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</si>
  <si>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</si>
  <si>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</si>
  <si>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</si>
  <si>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</si>
  <si>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</si>
  <si>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</si>
  <si>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</si>
  <si>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</si>
  <si>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</si>
  <si>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</si>
  <si>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</si>
  <si>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</si>
  <si>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</si>
  <si>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</si>
  <si>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</si>
  <si>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</si>
  <si>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</si>
  <si>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</si>
  <si>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</si>
  <si>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</si>
  <si>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</si>
  <si>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</si>
  <si>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</si>
  <si>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</si>
  <si>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</si>
  <si>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</si>
  <si>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</si>
  <si>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</si>
  <si>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</si>
  <si>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</si>
  <si>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</si>
  <si>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</si>
  <si>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</si>
  <si>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</si>
  <si>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</si>
  <si>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</si>
  <si>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</si>
  <si>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</si>
  <si>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</si>
  <si>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</si>
  <si>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</si>
  <si>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</si>
  <si>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</si>
  <si>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</si>
  <si>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</si>
  <si>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</si>
  <si>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</si>
  <si>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</si>
  <si>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</si>
  <si>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</si>
  <si>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</si>
  <si>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</si>
  <si>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</si>
  <si>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</si>
  <si>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</si>
  <si>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</si>
  <si>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</si>
  <si>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</si>
  <si>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</si>
  <si>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</si>
  <si>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</si>
  <si>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</si>
  <si>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</si>
  <si>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</si>
  <si>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</si>
  <si>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</si>
  <si>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</si>
  <si>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</si>
  <si>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</si>
  <si>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</si>
  <si>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</si>
  <si>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</si>
  <si>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</si>
  <si>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</si>
  <si>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</si>
  <si>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</si>
  <si>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</si>
  <si>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</si>
  <si>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</si>
  <si>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</si>
  <si>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</si>
  <si>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</si>
  <si>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</si>
  <si>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</si>
  <si>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</si>
  <si>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</si>
  <si>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</si>
  <si>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</si>
  <si>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</si>
  <si>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</si>
  <si>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</si>
  <si>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</si>
  <si>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</si>
  <si>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</si>
  <si>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</si>
  <si>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</si>
  <si>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</si>
  <si>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</si>
  <si>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</si>
  <si>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</si>
  <si>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</si>
  <si>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</si>
  <si>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</si>
  <si>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</si>
  <si>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</si>
  <si>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</si>
  <si>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</si>
  <si>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</si>
  <si>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</si>
  <si>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</si>
  <si>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</si>
  <si>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</si>
  <si>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</si>
  <si>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</si>
  <si>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</si>
  <si>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</si>
  <si>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</si>
  <si>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</si>
  <si>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</si>
  <si>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</si>
  <si>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</si>
  <si>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</si>
  <si>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</si>
  <si>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</si>
  <si>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</si>
  <si>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</si>
  <si>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</si>
  <si>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</si>
  <si>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</si>
  <si>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</si>
  <si>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</si>
  <si>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</si>
  <si>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</si>
  <si>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</si>
  <si>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</si>
  <si>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</si>
  <si>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</si>
  <si>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</si>
  <si>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</si>
  <si>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</si>
  <si>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</si>
  <si>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</si>
  <si>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</si>
  <si>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</si>
  <si>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</si>
  <si>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</si>
  <si>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</si>
  <si>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</si>
  <si>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</si>
  <si>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</si>
  <si>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</si>
  <si>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</si>
  <si>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</si>
  <si>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</si>
  <si>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</si>
  <si>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</si>
  <si>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</si>
  <si>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</si>
  <si>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</si>
  <si>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</si>
  <si>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</si>
  <si>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</si>
  <si>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</si>
  <si>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</si>
  <si>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</si>
  <si>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</si>
  <si>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</si>
  <si>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</si>
  <si>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</si>
  <si>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</si>
  <si>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</si>
  <si>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</si>
  <si>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</si>
  <si>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</si>
  <si>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</si>
  <si>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</si>
  <si>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</si>
  <si>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</si>
  <si>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</si>
  <si>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</si>
  <si>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</si>
  <si>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</si>
  <si>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</si>
  <si>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</si>
  <si>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</si>
  <si>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</si>
  <si>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</si>
  <si>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</si>
  <si>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</si>
  <si>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</si>
  <si>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</si>
  <si>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</si>
  <si>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</si>
  <si>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</si>
  <si>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</si>
  <si>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</si>
  <si>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</si>
  <si>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</si>
  <si>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</si>
  <si>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</si>
  <si>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</si>
  <si>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</si>
  <si>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</si>
  <si>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</si>
  <si>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</si>
  <si>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</si>
  <si>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</si>
  <si>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</si>
  <si>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</si>
  <si>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</si>
  <si>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</si>
  <si>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</si>
  <si>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</si>
  <si>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</si>
  <si>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</si>
  <si>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</si>
  <si>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</si>
  <si>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</si>
  <si>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</si>
  <si>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</si>
  <si>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</si>
  <si>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</si>
  <si>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</si>
  <si>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</si>
  <si>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</si>
  <si>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</si>
  <si>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</si>
  <si>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</si>
  <si>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</si>
  <si>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</si>
  <si>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</si>
  <si>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</si>
  <si>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</si>
  <si>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</si>
  <si>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</si>
  <si>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</si>
  <si>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</si>
  <si>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</si>
  <si>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</si>
  <si>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</si>
  <si>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</si>
  <si>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</si>
  <si>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</si>
  <si>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</si>
  <si>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</si>
  <si>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</si>
  <si>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</si>
  <si>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</si>
  <si>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</si>
  <si>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</si>
  <si>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</si>
  <si>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</si>
  <si>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</si>
  <si>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</si>
  <si>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</si>
  <si>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</si>
  <si>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</si>
  <si>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</si>
  <si>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</si>
  <si>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</si>
  <si>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</si>
  <si>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</si>
  <si>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</si>
  <si>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</si>
  <si>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</si>
  <si>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</si>
  <si>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</si>
  <si>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</si>
  <si>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</si>
  <si>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</si>
  <si>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</si>
  <si>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</si>
  <si>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</si>
  <si>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</si>
  <si>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</si>
  <si>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</si>
  <si>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</si>
  <si>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</si>
  <si>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</si>
  <si>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</si>
  <si>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</si>
  <si>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</si>
  <si>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</si>
  <si>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</si>
  <si>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</si>
  <si>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</si>
  <si>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</si>
  <si>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</si>
  <si>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</si>
  <si>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</si>
  <si>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</si>
  <si>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</si>
  <si>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</si>
  <si>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</si>
  <si>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</si>
  <si>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</si>
  <si>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</si>
  <si>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</si>
  <si>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</si>
  <si>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</si>
  <si>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</si>
  <si>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</si>
  <si>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</si>
  <si>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</si>
  <si>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</si>
  <si>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</si>
  <si>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</si>
  <si>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</si>
  <si>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</si>
  <si>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</si>
  <si>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</si>
  <si>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</si>
  <si>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</si>
  <si>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</si>
  <si>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</si>
  <si>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</si>
  <si>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</si>
  <si>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</si>
  <si>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</si>
  <si>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</si>
  <si>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</si>
  <si>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</si>
  <si>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</si>
  <si>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</si>
  <si>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</si>
  <si>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</si>
  <si>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</si>
  <si>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</si>
  <si>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</si>
  <si>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</si>
  <si>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</si>
  <si>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</si>
  <si>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</si>
  <si>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</si>
  <si>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</si>
  <si>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</si>
  <si>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</si>
  <si>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</si>
  <si>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</si>
  <si>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</si>
  <si>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</si>
  <si>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</si>
  <si>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</si>
  <si>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</si>
  <si>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</si>
  <si>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</si>
  <si>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</si>
  <si>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</si>
  <si>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</si>
  <si>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</si>
  <si>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</si>
  <si>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</si>
  <si>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</si>
  <si>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</si>
  <si>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</si>
  <si>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</si>
  <si>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</si>
  <si>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</si>
  <si>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</si>
  <si>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</si>
  <si>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</si>
  <si>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</si>
  <si>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</si>
  <si>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</si>
  <si>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</si>
  <si>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</si>
  <si>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</si>
  <si>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</si>
  <si>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</si>
  <si>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</si>
  <si>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</si>
  <si>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</si>
  <si>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</si>
  <si>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</si>
  <si>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</si>
  <si>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</si>
  <si>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</si>
  <si>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</si>
  <si>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</si>
  <si>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</si>
  <si>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</si>
  <si>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</si>
  <si>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</si>
  <si>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</si>
  <si>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</si>
  <si>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</si>
  <si>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</si>
  <si>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</si>
  <si>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</si>
  <si>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</si>
  <si>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</si>
  <si>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</si>
  <si>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</si>
  <si>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</si>
  <si>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</si>
  <si>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</si>
  <si>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</si>
  <si>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</si>
  <si>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</si>
  <si>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</si>
  <si>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</si>
  <si>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</si>
  <si>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</si>
  <si>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</si>
  <si>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</si>
  <si>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</si>
  <si>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</si>
  <si>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</si>
  <si>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</si>
  <si>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</si>
  <si>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</si>
  <si>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</si>
  <si>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</si>
  <si>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</si>
  <si>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</si>
  <si>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</si>
  <si>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</si>
  <si>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</si>
  <si>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</si>
  <si>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</si>
  <si>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</si>
  <si>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</si>
  <si>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</si>
  <si>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</si>
  <si>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</si>
  <si>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</si>
  <si>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</si>
  <si>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</si>
  <si>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</si>
  <si>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</si>
  <si>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</si>
  <si>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</si>
  <si>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</si>
  <si>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</si>
  <si>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</si>
  <si>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</si>
  <si>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</si>
  <si>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</si>
  <si>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</si>
  <si>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</si>
  <si>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</si>
  <si>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</si>
  <si>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</si>
  <si>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</si>
  <si>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</si>
  <si>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</si>
  <si>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</si>
  <si>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</si>
  <si>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</si>
  <si>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</si>
  <si>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</si>
  <si>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</si>
  <si>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</si>
  <si>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</si>
  <si>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</si>
  <si>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</si>
  <si>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</si>
  <si>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</si>
  <si>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</si>
  <si>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</si>
  <si>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</si>
  <si>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</si>
  <si>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</si>
  <si>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</si>
  <si>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</si>
  <si>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</si>
  <si>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</si>
  <si>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</si>
  <si>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</si>
  <si>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</si>
  <si>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</si>
  <si>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</si>
  <si>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</si>
  <si>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</si>
  <si>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</si>
  <si>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</si>
  <si>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</si>
  <si>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</si>
  <si>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</si>
  <si>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</si>
  <si>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</si>
  <si>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</si>
  <si>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</si>
  <si>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</si>
  <si>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</si>
  <si>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</si>
  <si>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</si>
  <si>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</si>
  <si>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</si>
  <si>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</si>
  <si>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</si>
  <si>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</si>
  <si>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</si>
  <si>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</si>
  <si>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</si>
  <si>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</si>
  <si>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</si>
  <si>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</si>
  <si>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</si>
  <si>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</si>
  <si>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</si>
  <si>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</si>
  <si>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</si>
  <si>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</si>
  <si>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</si>
  <si>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</si>
  <si>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</si>
  <si>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</si>
  <si>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</si>
  <si>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</si>
  <si>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</si>
  <si>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</si>
  <si>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</si>
  <si>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</si>
  <si>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</si>
  <si>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</si>
  <si>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</si>
  <si>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</si>
  <si>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</si>
  <si>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</si>
  <si>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</si>
  <si>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</si>
  <si>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</si>
  <si>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</si>
  <si>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</si>
  <si>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</si>
  <si>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</si>
  <si>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</si>
  <si>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</si>
  <si>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</si>
  <si>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</si>
  <si>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</si>
  <si>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</si>
  <si>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</si>
  <si>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</si>
  <si>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</si>
  <si>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</si>
  <si>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</si>
  <si>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</si>
  <si>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</si>
  <si>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</si>
  <si>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</si>
  <si>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</si>
  <si>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</si>
  <si>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</si>
  <si>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</si>
  <si>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</si>
  <si>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</si>
  <si>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</si>
  <si>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</si>
  <si>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</si>
  <si>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</si>
  <si>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</si>
  <si>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</si>
  <si>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</si>
  <si>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</si>
  <si>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</si>
  <si>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</si>
  <si>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</si>
  <si>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</si>
  <si>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</si>
  <si>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</si>
  <si>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</si>
  <si>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</si>
  <si>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</si>
  <si>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</si>
  <si>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</si>
  <si>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</si>
  <si>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</si>
  <si>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</si>
  <si>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</si>
  <si>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</si>
  <si>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</si>
  <si>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</si>
  <si>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</si>
  <si>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</si>
  <si>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</si>
  <si>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</si>
  <si>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</si>
  <si>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</si>
  <si>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</si>
  <si>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</si>
  <si>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</si>
  <si>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</si>
  <si>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</si>
  <si>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</si>
  <si>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</si>
  <si>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</si>
  <si>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</si>
  <si>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</si>
  <si>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</si>
  <si>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</si>
  <si>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</si>
  <si>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</si>
  <si>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</si>
  <si>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</si>
  <si>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</si>
  <si>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</si>
  <si>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</si>
  <si>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</si>
  <si>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</si>
  <si>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</si>
  <si>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</si>
  <si>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</si>
  <si>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</si>
  <si>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</si>
  <si>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</si>
  <si>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</si>
  <si>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</si>
  <si>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</si>
  <si>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</si>
  <si>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</si>
  <si>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</si>
  <si>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</si>
  <si>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</si>
  <si>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</si>
  <si>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</si>
  <si>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</si>
  <si>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</si>
  <si>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</si>
  <si>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</si>
  <si>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</si>
  <si>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</si>
  <si>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</si>
  <si>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</si>
  <si>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</si>
  <si>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</si>
  <si>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</si>
  <si>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</si>
  <si>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</si>
  <si>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</si>
  <si>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</si>
  <si>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</si>
  <si>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</si>
  <si>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</si>
  <si>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</si>
  <si>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</si>
  <si>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</si>
  <si>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</si>
  <si>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</si>
  <si>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</si>
  <si>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</si>
  <si>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</si>
  <si>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</si>
  <si>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</si>
  <si>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</si>
  <si>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</si>
  <si>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</si>
  <si>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</si>
  <si>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</si>
  <si>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</si>
  <si>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</si>
  <si>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</si>
  <si>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</si>
  <si>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</si>
  <si>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</si>
  <si>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</si>
  <si>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</si>
  <si>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</si>
  <si>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</si>
  <si>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</si>
  <si>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</si>
  <si>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</si>
  <si>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</si>
  <si>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</si>
  <si>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</si>
  <si>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</si>
  <si>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</si>
  <si>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</si>
  <si>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</si>
  <si>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</si>
  <si>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</si>
  <si>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</si>
  <si>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</si>
  <si>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</si>
  <si>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</si>
  <si>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</si>
  <si>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</si>
  <si>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</si>
  <si>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</si>
  <si>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</si>
  <si>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</si>
  <si>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</si>
  <si>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</si>
  <si>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</si>
  <si>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</si>
  <si>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</si>
  <si>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</si>
  <si>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</si>
  <si>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</si>
  <si>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</si>
  <si>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</si>
  <si>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</si>
  <si>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</si>
  <si>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</si>
  <si>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</si>
  <si>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</si>
  <si>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</si>
  <si>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</si>
  <si>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</si>
  <si>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</si>
  <si>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</si>
  <si>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</si>
  <si>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</si>
  <si>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</si>
  <si>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</si>
  <si>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</si>
  <si>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</si>
  <si>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</si>
  <si>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</si>
  <si>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</si>
  <si>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</si>
  <si>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</si>
  <si>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</si>
  <si>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</si>
  <si>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</si>
  <si>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</si>
  <si>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</si>
  <si>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</si>
  <si>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</si>
  <si>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</si>
  <si>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</si>
  <si>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</si>
  <si>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</si>
  <si>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</si>
  <si>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</si>
  <si>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</si>
  <si>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</si>
  <si>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</si>
  <si>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</si>
  <si>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</si>
  <si>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</si>
  <si>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</si>
  <si>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</si>
  <si>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</si>
  <si>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</si>
  <si>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</si>
  <si>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</si>
  <si>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</si>
  <si>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</si>
  <si>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</si>
  <si>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</si>
  <si>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</si>
  <si>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</si>
  <si>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</si>
  <si>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</si>
  <si>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</si>
  <si>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</si>
  <si>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</si>
  <si>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</si>
  <si>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</si>
  <si>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</si>
  <si>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</si>
  <si>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</si>
  <si>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</si>
  <si>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</si>
  <si>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</si>
  <si>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</si>
  <si>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</si>
  <si>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</si>
  <si>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</si>
  <si>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</si>
  <si>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</si>
  <si>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</si>
  <si>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</si>
  <si>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</si>
  <si>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</si>
  <si>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</si>
  <si>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</si>
  <si>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</si>
  <si>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</si>
  <si>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</si>
  <si>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</si>
  <si>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</si>
  <si>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</si>
  <si>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</si>
  <si>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</si>
  <si>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</si>
  <si>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</si>
  <si>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</si>
  <si>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</si>
  <si>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</si>
  <si>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</si>
  <si>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</si>
  <si>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</si>
  <si>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</si>
  <si>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</si>
  <si>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</si>
  <si>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</si>
  <si>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</si>
  <si>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</si>
  <si>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</si>
  <si>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</si>
  <si>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</si>
  <si>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</si>
  <si>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</si>
  <si>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</si>
  <si>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</si>
  <si>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</si>
  <si>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</si>
  <si>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</si>
  <si>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</si>
  <si>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</si>
  <si>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</si>
  <si>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</si>
  <si>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</si>
  <si>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</si>
  <si>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</si>
  <si>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</si>
  <si>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</si>
  <si>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</si>
  <si>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</si>
  <si>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</si>
  <si>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</si>
  <si>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</si>
  <si>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</si>
  <si>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</si>
  <si>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</si>
  <si>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</si>
  <si>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</si>
  <si>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</si>
  <si>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</si>
  <si>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</si>
  <si>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</si>
  <si>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</si>
  <si>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</si>
  <si>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</si>
  <si>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</si>
  <si>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</si>
  <si>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</si>
  <si>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</si>
  <si>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</si>
  <si>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</si>
  <si>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</si>
  <si>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</si>
  <si>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</si>
  <si>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</si>
  <si>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</si>
  <si>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</si>
  <si>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</si>
  <si>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</si>
  <si>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</si>
  <si>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</si>
  <si>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</si>
  <si>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</si>
  <si>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</si>
  <si>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</si>
  <si>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</si>
  <si>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</si>
  <si>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</si>
  <si>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</si>
  <si>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</si>
  <si>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</si>
  <si>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</si>
  <si>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</si>
  <si>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</si>
  <si>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</si>
  <si>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</si>
  <si>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</si>
  <si>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</si>
  <si>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</si>
  <si>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</si>
  <si>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</si>
  <si>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</si>
  <si>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</si>
  <si>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</si>
  <si>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</si>
  <si>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</si>
  <si>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</si>
  <si>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</si>
  <si>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</si>
  <si>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</si>
  <si>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</si>
  <si>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</si>
  <si>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</si>
  <si>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</si>
  <si>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</si>
  <si>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</si>
  <si>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</si>
  <si>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</si>
  <si>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</si>
  <si>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</si>
  <si>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</si>
  <si>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</si>
  <si>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</si>
  <si>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</si>
  <si>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</si>
  <si>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</si>
  <si>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</si>
  <si>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</si>
  <si>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</si>
  <si>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</si>
  <si>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</si>
  <si>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</si>
  <si>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</si>
  <si>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</si>
  <si>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</si>
  <si>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</si>
  <si>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</si>
  <si>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</si>
  <si>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</si>
  <si>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</si>
  <si>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</si>
  <si>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</si>
  <si>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</si>
  <si>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</si>
  <si>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</si>
  <si>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</si>
  <si>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</si>
  <si>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</si>
  <si>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</si>
  <si>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</si>
  <si>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</si>
  <si>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</si>
  <si>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</si>
  <si>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</si>
  <si>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</si>
  <si>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</si>
  <si>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</si>
  <si>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</si>
  <si>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</si>
  <si>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</si>
  <si>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</si>
  <si>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</si>
  <si>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</si>
  <si>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</si>
  <si>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</si>
  <si>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</si>
  <si>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</si>
  <si>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</si>
  <si>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</si>
  <si>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</si>
  <si>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</si>
  <si>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</si>
  <si>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</si>
  <si>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</si>
  <si>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</si>
  <si>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</si>
  <si>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</si>
  <si>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</si>
  <si>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</si>
  <si>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</si>
  <si>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</si>
  <si>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</si>
  <si>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</si>
  <si>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</si>
  <si>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</si>
  <si>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</si>
  <si>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</si>
  <si>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</si>
  <si>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</si>
  <si>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</si>
  <si>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</si>
  <si>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</si>
  <si>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</si>
  <si>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</si>
  <si>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</si>
  <si>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</si>
  <si>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</si>
  <si>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</si>
  <si>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</si>
  <si>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</si>
  <si>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</si>
  <si>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</si>
  <si>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</si>
  <si>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</si>
  <si>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</si>
  <si>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</si>
  <si>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</si>
  <si>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</si>
  <si>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</si>
  <si>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</si>
  <si>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</si>
  <si>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</si>
  <si>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</si>
  <si>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</si>
  <si>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</si>
  <si>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</si>
  <si>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</si>
  <si>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</si>
  <si>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</si>
  <si>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</si>
  <si>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</si>
  <si>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</si>
  <si>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</si>
  <si>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</si>
  <si>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</si>
  <si>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</si>
  <si>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</si>
  <si>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</si>
  <si>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</si>
  <si>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</si>
  <si>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</si>
  <si>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</si>
  <si>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</si>
  <si>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</si>
  <si>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</si>
  <si>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</si>
  <si>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</si>
  <si>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</si>
  <si>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</si>
  <si>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</si>
  <si>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</si>
  <si>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</si>
  <si>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</si>
  <si>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</si>
  <si>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</si>
  <si>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</si>
  <si>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</si>
  <si>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</si>
  <si>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</si>
  <si>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</si>
  <si>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</si>
  <si>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</si>
  <si>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</si>
  <si>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</si>
  <si>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</si>
  <si>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</si>
  <si>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</si>
  <si>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</si>
  <si>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</si>
  <si>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</si>
  <si>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</si>
  <si>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</si>
  <si>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</si>
  <si>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</si>
  <si>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</si>
  <si>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</si>
  <si>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</si>
  <si>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</si>
  <si>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</si>
  <si>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</si>
  <si>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</si>
  <si>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</si>
  <si>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</si>
  <si>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</si>
  <si>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</si>
  <si>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</si>
  <si>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</si>
  <si>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</si>
  <si>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</si>
  <si>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</si>
  <si>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</si>
  <si>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</si>
  <si>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</si>
  <si>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</si>
  <si>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</si>
  <si>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</si>
  <si>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</si>
  <si>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</si>
  <si>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</si>
  <si>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</si>
  <si>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</si>
  <si>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</si>
  <si>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</si>
  <si>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</si>
  <si>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</si>
  <si>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</si>
  <si>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</si>
  <si>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</si>
  <si>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</si>
  <si>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</si>
  <si>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</si>
  <si>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</si>
  <si>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</si>
  <si>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</si>
  <si>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</si>
  <si>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</si>
  <si>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</si>
  <si>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</si>
  <si>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</si>
  <si>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</si>
  <si>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</si>
  <si>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</si>
  <si>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</si>
  <si>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</si>
  <si>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</si>
  <si>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</si>
  <si>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</si>
  <si>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</si>
  <si>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</si>
  <si>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</si>
  <si>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</si>
  <si>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</si>
  <si>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</si>
  <si>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</si>
  <si>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</si>
  <si>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</si>
  <si>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</si>
  <si>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</si>
  <si>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</si>
  <si>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</si>
  <si>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</si>
  <si>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</si>
  <si>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</si>
  <si>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</si>
  <si>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</si>
  <si>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</si>
  <si>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</si>
  <si>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</si>
  <si>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</si>
  <si>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</si>
  <si>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</si>
  <si>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</si>
  <si>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</si>
  <si>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</si>
  <si>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</si>
  <si>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</si>
  <si>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</si>
  <si>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</si>
  <si>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</si>
  <si>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</si>
  <si>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</si>
  <si>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</si>
  <si>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</si>
  <si>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</si>
  <si>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</si>
  <si>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</si>
  <si>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</si>
  <si>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</si>
  <si>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</si>
  <si>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</si>
  <si>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</si>
  <si>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</si>
  <si>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</si>
  <si>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</si>
  <si>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</si>
  <si>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</si>
  <si>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</si>
  <si>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</si>
  <si>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</si>
  <si>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</si>
  <si>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</si>
  <si>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</si>
  <si>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</si>
  <si>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</si>
  <si>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</si>
  <si>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</si>
  <si>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</si>
  <si>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</si>
  <si>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</si>
  <si>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</si>
  <si>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</si>
  <si>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</si>
  <si>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</si>
  <si>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</si>
  <si>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</si>
  <si>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</si>
  <si>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</si>
  <si>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</si>
  <si>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</si>
  <si>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</si>
  <si>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</si>
  <si>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</si>
  <si>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</si>
  <si>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</si>
  <si>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</si>
  <si>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</si>
  <si>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</si>
  <si>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</si>
  <si>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</si>
  <si>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</si>
  <si>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</si>
  <si>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</si>
  <si>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</si>
  <si>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</si>
  <si>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</si>
  <si>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</si>
  <si>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</si>
  <si>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</si>
  <si>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</si>
  <si>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</si>
  <si>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</si>
  <si>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</si>
  <si>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</si>
  <si>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</si>
  <si>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</si>
  <si>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</si>
  <si>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</si>
  <si>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</si>
  <si>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</si>
  <si>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</si>
  <si>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</si>
  <si>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</si>
  <si>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</si>
  <si>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</si>
  <si>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</si>
  <si>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</si>
  <si>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</si>
  <si>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</si>
  <si>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</si>
  <si>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</si>
  <si>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</si>
  <si>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</si>
  <si>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</si>
  <si>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</si>
  <si>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</si>
  <si>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</si>
  <si>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</si>
  <si>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</si>
  <si>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</si>
  <si>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</si>
  <si>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</si>
  <si>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</si>
  <si>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</si>
  <si>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</si>
  <si>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</si>
  <si>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</si>
  <si>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</si>
  <si>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</si>
  <si>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</si>
  <si>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</si>
  <si>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</si>
  <si>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</si>
  <si>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</si>
  <si>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</si>
  <si>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</si>
  <si>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</si>
  <si>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</si>
  <si>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</si>
  <si>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</si>
  <si>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</si>
  <si>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</si>
  <si>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</si>
  <si>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</si>
  <si>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</si>
  <si>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</si>
  <si>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</si>
  <si>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</si>
  <si>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</si>
  <si>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</si>
  <si>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</si>
  <si>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</si>
  <si>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</si>
  <si>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</si>
  <si>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</si>
  <si>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</si>
  <si>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</si>
  <si>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</si>
  <si>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</si>
  <si>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</si>
  <si>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</si>
  <si>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</si>
  <si>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</si>
  <si>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</si>
  <si>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</si>
  <si>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</si>
  <si>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</si>
  <si>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</si>
  <si>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</si>
  <si>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</si>
  <si>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</si>
  <si>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</si>
  <si>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</si>
  <si>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</si>
  <si>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</si>
  <si>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</si>
  <si>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</si>
  <si>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</si>
  <si>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</si>
  <si>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</si>
  <si>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</si>
  <si>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</si>
  <si>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</si>
  <si>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</si>
  <si>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</si>
  <si>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</si>
  <si>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</si>
  <si>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</si>
  <si>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</si>
  <si>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</si>
  <si>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</si>
  <si>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</si>
  <si>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</si>
  <si>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</si>
  <si>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</si>
  <si>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</si>
  <si>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</si>
  <si>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</si>
  <si>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</si>
  <si>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</si>
  <si>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</si>
  <si>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</si>
  <si>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</si>
  <si>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</si>
  <si>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</si>
  <si>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</si>
  <si>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</si>
  <si>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</si>
  <si>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</si>
  <si>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</si>
  <si>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</si>
  <si>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</si>
  <si>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</si>
  <si>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</si>
  <si>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</si>
  <si>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</si>
  <si>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</si>
  <si>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</si>
  <si>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</si>
  <si>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</si>
  <si>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</si>
  <si>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</si>
  <si>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</si>
  <si>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</si>
  <si>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</si>
  <si>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</si>
  <si>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</si>
  <si>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</si>
  <si>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</si>
  <si>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</si>
  <si>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</si>
  <si>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</si>
  <si>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</si>
  <si>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</si>
  <si>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</si>
  <si>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</si>
  <si>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</si>
  <si>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</si>
  <si>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</si>
  <si>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</si>
  <si>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</si>
  <si>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</si>
  <si>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</si>
  <si>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</si>
  <si>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</si>
  <si>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</si>
  <si>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</si>
  <si>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</si>
  <si>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</si>
  <si>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</si>
  <si>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</si>
  <si>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</si>
  <si>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</si>
  <si>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</si>
  <si>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</si>
  <si>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</si>
  <si>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</si>
  <si>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</si>
  <si>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</si>
  <si>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</si>
  <si>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</si>
  <si>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</si>
  <si>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</si>
  <si>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</si>
  <si>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</si>
  <si>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</si>
  <si>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</si>
  <si>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</si>
  <si>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</si>
  <si>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</si>
  <si>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</si>
  <si>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</si>
  <si>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</si>
  <si>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</si>
  <si>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</si>
  <si>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</si>
  <si>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</si>
  <si>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</si>
  <si>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</si>
  <si>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</si>
  <si>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</si>
  <si>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</si>
  <si>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</si>
  <si>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</si>
  <si>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</si>
  <si>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</si>
  <si>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</si>
  <si>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</si>
  <si>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</si>
  <si>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</si>
  <si>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</si>
  <si>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</si>
  <si>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</si>
  <si>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</si>
  <si>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</si>
  <si>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</si>
  <si>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</si>
  <si>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</si>
  <si>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</si>
  <si>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</si>
  <si>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</si>
  <si>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</si>
  <si>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</si>
  <si>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</si>
  <si>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</si>
  <si>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</si>
  <si>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</si>
  <si>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</si>
  <si>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</si>
  <si>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</si>
  <si>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</si>
  <si>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</si>
  <si>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</si>
  <si>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</si>
  <si>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</si>
  <si>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</si>
  <si>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</si>
  <si>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</si>
  <si>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</si>
  <si>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</si>
  <si>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</si>
  <si>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</si>
  <si>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</si>
  <si>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</si>
  <si>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</si>
  <si>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</si>
  <si>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</si>
  <si>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</si>
  <si>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</si>
  <si>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</si>
  <si>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</si>
  <si>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</si>
  <si>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</si>
  <si>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</si>
  <si>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</si>
  <si>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</si>
  <si>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</si>
  <si>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</si>
  <si>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</si>
  <si>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</si>
  <si>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</si>
  <si>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</si>
  <si>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</si>
  <si>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</si>
  <si>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</si>
  <si>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</si>
  <si>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</si>
  <si>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</si>
  <si>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</si>
  <si>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</si>
  <si>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</si>
  <si>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</si>
  <si>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</si>
  <si>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</si>
  <si>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</si>
  <si>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</si>
  <si>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</si>
  <si>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</si>
  <si>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</si>
  <si>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</si>
  <si>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</si>
  <si>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</si>
  <si>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</si>
  <si>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</si>
  <si>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</si>
  <si>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</si>
  <si>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</si>
  <si>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</si>
  <si>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</si>
  <si>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</si>
  <si>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</si>
  <si>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</si>
  <si>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</si>
  <si>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</si>
  <si>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</si>
  <si>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</si>
  <si>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</si>
  <si>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</si>
  <si>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</si>
  <si>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</si>
  <si>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</si>
  <si>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</si>
  <si>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</si>
  <si>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</si>
  <si>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</si>
  <si>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</si>
  <si>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</si>
  <si>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</si>
  <si>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</si>
  <si>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</si>
  <si>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</si>
  <si>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</si>
  <si>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</si>
  <si>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</si>
  <si>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</si>
  <si>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</si>
  <si>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</si>
  <si>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</si>
  <si>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</si>
  <si>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</si>
  <si>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</si>
  <si>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</si>
  <si>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</si>
  <si>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</si>
  <si>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</si>
  <si>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</si>
  <si>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</si>
  <si>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</si>
  <si>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</si>
  <si>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</si>
  <si>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</si>
  <si>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</si>
  <si>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</si>
  <si>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</si>
  <si>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</si>
  <si>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</si>
  <si>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</si>
  <si>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</si>
  <si>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</si>
  <si>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</si>
  <si>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</si>
  <si>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</si>
  <si>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</si>
  <si>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</si>
  <si>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</si>
  <si>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</si>
  <si>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</si>
  <si>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</si>
  <si>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</si>
  <si>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</si>
  <si>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</si>
  <si>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</si>
  <si>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</si>
  <si>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</si>
  <si>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</si>
  <si>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</si>
  <si>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</si>
  <si>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</si>
  <si>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</si>
  <si>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</si>
  <si>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</si>
  <si>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</si>
  <si>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</si>
  <si>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</si>
  <si>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</si>
  <si>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</si>
  <si>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</si>
  <si>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</si>
  <si>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</si>
  <si>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</si>
  <si>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</si>
  <si>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</si>
  <si>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</si>
  <si>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</si>
  <si>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</si>
  <si>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</si>
  <si>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</si>
  <si>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</si>
  <si>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</si>
  <si>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</si>
  <si>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</si>
  <si>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</si>
  <si>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</si>
  <si>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</si>
  <si>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</si>
  <si>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</si>
  <si>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</si>
  <si>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</si>
  <si>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</si>
  <si>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</si>
  <si>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</si>
  <si>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</si>
  <si>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</si>
  <si>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</si>
  <si>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</si>
  <si>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</si>
  <si>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</si>
  <si>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</si>
  <si>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</si>
  <si>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</si>
  <si>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</si>
  <si>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</si>
  <si>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</si>
  <si>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</si>
  <si>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</si>
  <si>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</si>
  <si>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</si>
  <si>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</si>
  <si>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</si>
  <si>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</si>
  <si>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</si>
  <si>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</si>
  <si>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</si>
  <si>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</si>
  <si>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</si>
  <si>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</si>
  <si>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</si>
  <si>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</si>
  <si>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</si>
  <si>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</si>
  <si>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</si>
  <si>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</si>
  <si>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</si>
  <si>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</si>
  <si>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</si>
  <si>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</si>
  <si>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</si>
  <si>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</si>
  <si>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</si>
  <si>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</si>
  <si>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</si>
  <si>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</si>
  <si>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</si>
  <si>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</si>
  <si>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</si>
  <si>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</si>
  <si>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</si>
  <si>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</si>
  <si>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</si>
  <si>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</si>
  <si>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</si>
  <si>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</si>
  <si>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</si>
  <si>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</si>
  <si>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</si>
  <si>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</si>
  <si>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</si>
  <si>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</si>
  <si>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</si>
  <si>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</si>
  <si>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</si>
  <si>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</si>
  <si>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</si>
  <si>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</si>
  <si>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</si>
  <si>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</si>
  <si>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</si>
  <si>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</si>
  <si>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</si>
  <si>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</si>
  <si>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</si>
  <si>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</si>
  <si>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</si>
  <si>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</si>
  <si>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</si>
  <si>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</si>
  <si>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</si>
  <si>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</si>
  <si>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</si>
  <si>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</si>
  <si>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</si>
  <si>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</si>
  <si>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</si>
  <si>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</si>
  <si>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</si>
  <si>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</si>
  <si>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</si>
  <si>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</si>
  <si>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</si>
  <si>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</si>
  <si>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</si>
  <si>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</si>
  <si>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</si>
  <si>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</si>
  <si>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</si>
  <si>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</si>
  <si>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</si>
  <si>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</si>
  <si>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</si>
  <si>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</si>
  <si>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</si>
  <si>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</si>
  <si>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</si>
  <si>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</si>
  <si>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</si>
  <si>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</si>
  <si>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</si>
  <si>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</si>
  <si>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</si>
  <si>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</si>
  <si>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</si>
  <si>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</si>
  <si>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</si>
  <si>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</si>
  <si>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</si>
  <si>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</si>
  <si>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</si>
  <si>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</si>
  <si>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</si>
  <si>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</si>
  <si>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</si>
  <si>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</si>
  <si>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</si>
  <si>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</si>
  <si>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</si>
  <si>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</si>
  <si>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</si>
  <si>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</si>
  <si>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</si>
  <si>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</si>
  <si>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</si>
  <si>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</si>
  <si>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</si>
  <si>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</si>
  <si>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</si>
  <si>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</si>
  <si>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</si>
  <si>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</si>
  <si>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</si>
  <si>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</si>
  <si>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</si>
  <si>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</si>
  <si>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</si>
  <si>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</si>
  <si>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</si>
  <si>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</si>
  <si>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</si>
  <si>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</si>
  <si>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</si>
  <si>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</si>
  <si>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</si>
  <si>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</si>
  <si>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</si>
  <si>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</si>
  <si>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</si>
  <si>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</si>
  <si>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</si>
  <si>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</si>
  <si>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</si>
  <si>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</si>
  <si>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</si>
  <si>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</si>
  <si>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</si>
  <si>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</si>
  <si>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</si>
  <si>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</si>
  <si>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</si>
  <si>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</si>
  <si>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</si>
  <si>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</si>
  <si>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</si>
  <si>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</si>
  <si>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</si>
  <si>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</si>
  <si>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</si>
  <si>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</si>
  <si>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</si>
  <si>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</si>
  <si>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</si>
  <si>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</si>
  <si>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</si>
  <si>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</si>
  <si>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</si>
  <si>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</si>
  <si>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</si>
  <si>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</si>
  <si>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</si>
  <si>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</si>
  <si>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</si>
  <si>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</si>
  <si>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</si>
  <si>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</si>
  <si>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</si>
  <si>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</si>
  <si>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</si>
  <si>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</si>
  <si>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</si>
  <si>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</si>
  <si>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</si>
  <si>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</si>
  <si>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</si>
  <si>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</si>
  <si>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</si>
  <si>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</si>
  <si>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</si>
  <si>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</si>
  <si>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</si>
  <si>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</si>
  <si>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</si>
  <si>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</si>
  <si>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</si>
  <si>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</si>
  <si>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</si>
  <si>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</si>
  <si>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</si>
  <si>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</si>
  <si>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</si>
  <si>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</si>
  <si>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</si>
  <si>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</si>
  <si>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</si>
  <si>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</si>
  <si>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</si>
  <si>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</si>
  <si>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</si>
  <si>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</si>
  <si>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</si>
  <si>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</si>
  <si>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</si>
  <si>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</si>
  <si>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</si>
  <si>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</si>
  <si>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</si>
  <si>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</si>
  <si>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</si>
  <si>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</si>
  <si>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</si>
  <si>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</si>
  <si>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</si>
  <si>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</si>
  <si>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</si>
  <si>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</si>
  <si>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</si>
  <si>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</si>
  <si>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</si>
  <si>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</si>
  <si>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</si>
  <si>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</si>
  <si>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</si>
  <si>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</si>
  <si>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</si>
  <si>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</si>
  <si>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</si>
  <si>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</si>
  <si>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</si>
  <si>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</si>
  <si>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</si>
  <si>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</si>
  <si>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</si>
  <si>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</si>
  <si>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</si>
  <si>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</si>
  <si>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</si>
  <si>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</si>
  <si>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</si>
  <si>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</si>
  <si>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</si>
  <si>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</si>
  <si>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</si>
  <si>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</si>
  <si>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</si>
  <si>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</si>
  <si>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</si>
  <si>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</si>
  <si>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</si>
  <si>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</si>
  <si>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</si>
  <si>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</si>
  <si>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</si>
  <si>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</si>
  <si>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</si>
  <si>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</si>
  <si>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</si>
  <si>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</si>
  <si>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</si>
  <si>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</si>
  <si>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</si>
  <si>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</si>
  <si>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</si>
  <si>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</si>
  <si>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</si>
  <si>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</si>
  <si>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</si>
  <si>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</si>
  <si>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</si>
  <si>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</si>
  <si>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</si>
  <si>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</si>
  <si>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</si>
  <si>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</si>
  <si>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</si>
  <si>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</si>
  <si>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</si>
  <si>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</si>
  <si>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</si>
  <si>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</si>
  <si>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</si>
  <si>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</si>
  <si>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</si>
  <si>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</si>
  <si>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</si>
  <si>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</si>
  <si>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</si>
  <si>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</si>
  <si>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</si>
  <si>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</si>
  <si>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</si>
  <si>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</si>
  <si>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</si>
  <si>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</si>
  <si>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</si>
  <si>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</si>
  <si>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</si>
  <si>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</si>
  <si>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</si>
  <si>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</si>
  <si>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</si>
  <si>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</si>
  <si>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</si>
  <si>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</si>
  <si>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</si>
  <si>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</si>
  <si>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</si>
  <si>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</si>
  <si>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</si>
  <si>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</si>
  <si>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</si>
  <si>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</si>
  <si>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</si>
  <si>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</si>
  <si>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</si>
  <si>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</si>
  <si>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</si>
  <si>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</si>
  <si>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</si>
  <si>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</si>
  <si>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</si>
  <si>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</si>
  <si>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</si>
  <si>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</si>
  <si>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</si>
  <si>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</si>
  <si>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</si>
  <si>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</si>
  <si>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</si>
  <si>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</si>
  <si>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</si>
  <si>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</si>
  <si>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</si>
  <si>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</si>
  <si>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</si>
  <si>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</si>
  <si>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</si>
  <si>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</si>
  <si>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</si>
  <si>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</si>
  <si>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</si>
  <si>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</si>
  <si>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</si>
  <si>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</si>
  <si>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</si>
  <si>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</si>
  <si>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</si>
  <si>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</si>
  <si>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</si>
  <si>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</si>
  <si>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</si>
  <si>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</si>
  <si>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</si>
  <si>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</si>
  <si>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</si>
  <si>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</si>
  <si>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</si>
  <si>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</si>
  <si>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</si>
  <si>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</si>
  <si>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</si>
  <si>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</si>
  <si>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</si>
  <si>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</si>
  <si>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</si>
  <si>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</si>
  <si>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</si>
  <si>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</si>
  <si>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</si>
  <si>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</si>
  <si>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</si>
  <si>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</si>
  <si>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</si>
  <si>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</si>
  <si>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</si>
  <si>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</si>
  <si>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</si>
  <si>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</si>
  <si>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</si>
  <si>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</si>
  <si>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</si>
  <si>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</si>
  <si>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</si>
  <si>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</si>
  <si>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</si>
  <si>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</si>
  <si>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</si>
  <si>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</si>
  <si>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</si>
  <si>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</si>
  <si>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</si>
  <si>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</si>
  <si>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</si>
  <si>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</si>
  <si>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</si>
  <si>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</si>
  <si>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</si>
  <si>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</si>
  <si>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</si>
  <si>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</si>
  <si>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</si>
  <si>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</si>
  <si>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</si>
  <si>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</si>
  <si>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</si>
  <si>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</si>
  <si>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</si>
  <si>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</si>
  <si>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</si>
  <si>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</si>
  <si>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</si>
  <si>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</si>
  <si>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</si>
  <si>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</si>
  <si>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</si>
  <si>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</si>
  <si>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</si>
  <si>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</si>
  <si>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</si>
  <si>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</si>
  <si>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</si>
  <si>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</si>
  <si>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</si>
  <si>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</si>
  <si>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</si>
  <si>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</si>
  <si>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</si>
  <si>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</si>
  <si>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</si>
  <si>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</si>
  <si>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</si>
  <si>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</si>
  <si>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</si>
  <si>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</si>
  <si>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</si>
  <si>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</si>
  <si>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</si>
  <si>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</si>
  <si>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</si>
  <si>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</si>
  <si>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</si>
  <si>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</si>
  <si>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</si>
  <si>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</si>
  <si>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</si>
  <si>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</si>
  <si>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</si>
  <si>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</si>
  <si>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</si>
  <si>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</si>
  <si>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</si>
  <si>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</si>
  <si>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</si>
  <si>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</si>
  <si>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</si>
  <si>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</si>
  <si>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</si>
  <si>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</si>
  <si>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</si>
  <si>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</si>
  <si>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</si>
  <si>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</si>
  <si>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</si>
  <si>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</si>
  <si>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</si>
  <si>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</si>
  <si>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</si>
  <si>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</si>
  <si>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</si>
  <si>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</si>
  <si>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</si>
  <si>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</si>
  <si>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</si>
  <si>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</si>
  <si>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</si>
  <si>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</si>
  <si>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</si>
  <si>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</si>
  <si>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</si>
  <si>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</si>
  <si>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</si>
  <si>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</si>
  <si>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</si>
  <si>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</si>
  <si>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</si>
  <si>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</si>
  <si>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</si>
  <si>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</si>
  <si>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</si>
  <si>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</si>
  <si>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</si>
  <si>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</si>
  <si>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</si>
  <si>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</si>
  <si>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</si>
  <si>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</si>
  <si>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</si>
  <si>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</si>
  <si>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</si>
  <si>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</si>
  <si>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</si>
  <si>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</si>
  <si>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</si>
  <si>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</si>
  <si>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</si>
  <si>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</si>
  <si>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</si>
  <si>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</si>
  <si>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</si>
  <si>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</si>
  <si>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</si>
  <si>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</si>
  <si>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</si>
  <si>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</si>
  <si>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</si>
  <si>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</si>
  <si>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</si>
  <si>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</si>
  <si>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</si>
  <si>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</si>
  <si>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</si>
  <si>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</si>
  <si>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</si>
  <si>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</si>
  <si>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</si>
  <si>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</si>
  <si>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</si>
  <si>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</si>
  <si>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</si>
  <si>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</si>
  <si>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</si>
  <si>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</si>
  <si>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</si>
  <si>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</si>
  <si>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</si>
  <si>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</si>
  <si>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</si>
  <si>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</si>
  <si>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</si>
  <si>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</si>
  <si>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</si>
  <si>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</si>
  <si>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</si>
  <si>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</si>
  <si>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</si>
  <si>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</si>
  <si>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</si>
  <si>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</si>
  <si>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</si>
  <si>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</si>
  <si>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</si>
  <si>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</si>
  <si>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</si>
  <si>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</si>
  <si>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</si>
  <si>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</si>
  <si>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</si>
  <si>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</si>
  <si>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</si>
  <si>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</si>
  <si>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</si>
  <si>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</si>
  <si>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</si>
  <si>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</si>
  <si>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</si>
  <si>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</si>
  <si>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</si>
  <si>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</si>
  <si>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</si>
  <si>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</si>
  <si>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</si>
  <si>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</si>
  <si>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</si>
  <si>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</si>
  <si>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</si>
  <si>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</si>
  <si>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</si>
  <si>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</si>
  <si>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</si>
  <si>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</si>
  <si>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</si>
  <si>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</si>
  <si>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</si>
  <si>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</si>
  <si>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</si>
  <si>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</si>
  <si>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</si>
  <si>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</si>
  <si>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</si>
  <si>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</si>
  <si>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</si>
  <si>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</si>
  <si>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</si>
  <si>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</si>
  <si>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</si>
  <si>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</si>
  <si>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</si>
  <si>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</si>
  <si>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</si>
  <si>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</si>
  <si>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</si>
  <si>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</si>
  <si>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</si>
  <si>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</si>
  <si>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</si>
  <si>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</si>
  <si>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</si>
  <si>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</si>
  <si>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</si>
  <si>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</si>
  <si>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</si>
  <si>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</si>
  <si>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</si>
  <si>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</si>
  <si>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</si>
  <si>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</si>
  <si>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</si>
  <si>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</si>
  <si>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</si>
  <si>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</si>
  <si>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</si>
  <si>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</si>
  <si>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</si>
  <si>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</si>
  <si>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</si>
  <si>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</si>
  <si>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</si>
  <si>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</si>
  <si>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</si>
  <si>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</si>
  <si>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</si>
  <si>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</si>
  <si>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</si>
  <si>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</si>
  <si>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</si>
  <si>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</si>
  <si>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</si>
  <si>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</si>
  <si>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</si>
  <si>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</si>
  <si>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</si>
  <si>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</si>
  <si>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</si>
  <si>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</si>
  <si>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</si>
  <si>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</si>
  <si>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</si>
  <si>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</si>
  <si>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</si>
  <si>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</si>
  <si>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</si>
  <si>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</si>
  <si>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</si>
  <si>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</si>
  <si>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</si>
  <si>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</si>
  <si>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</si>
  <si>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</si>
  <si>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</si>
  <si>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</si>
  <si>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</si>
  <si>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</si>
  <si>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</si>
  <si>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</si>
  <si>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</si>
  <si>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</si>
  <si>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</si>
  <si>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</si>
  <si>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</si>
  <si>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</si>
  <si>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</si>
  <si>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</si>
  <si>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</si>
  <si>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</si>
  <si>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</si>
  <si>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</si>
  <si>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</si>
  <si>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</si>
  <si>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</si>
  <si>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</si>
  <si>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</si>
  <si>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</si>
  <si>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</si>
  <si>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</si>
  <si>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</si>
  <si>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</si>
  <si>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</si>
  <si>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</si>
  <si>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</si>
  <si>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</si>
  <si>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</si>
  <si>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</si>
  <si>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</si>
  <si>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</si>
  <si>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</si>
  <si>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</si>
  <si>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</si>
  <si>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</si>
  <si>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</si>
  <si>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</si>
  <si>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</si>
  <si>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</si>
  <si>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</si>
  <si>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</si>
  <si>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</si>
  <si>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</si>
  <si>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</si>
  <si>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</si>
  <si>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</si>
  <si>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</si>
  <si>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</si>
  <si>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</si>
  <si>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</si>
  <si>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</si>
  <si>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</si>
  <si>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</si>
  <si>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</si>
  <si>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</si>
  <si>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</si>
  <si>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</si>
  <si>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</si>
  <si>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</si>
  <si>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</si>
  <si>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</si>
  <si>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</si>
  <si>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</si>
  <si>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</si>
  <si>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</si>
  <si>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</si>
  <si>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</si>
  <si>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</si>
  <si>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</si>
  <si>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</si>
  <si>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</si>
  <si>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</si>
  <si>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</si>
  <si>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</si>
  <si>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</si>
  <si>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</si>
  <si>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</si>
  <si>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</si>
  <si>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</si>
  <si>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</si>
  <si>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</si>
  <si>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</si>
  <si>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</si>
  <si>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</si>
  <si>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</si>
  <si>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</si>
  <si>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</si>
  <si>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</si>
  <si>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</si>
  <si>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</si>
  <si>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</si>
  <si>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</si>
  <si>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</si>
  <si>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</si>
  <si>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</si>
  <si>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</si>
  <si>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</si>
  <si>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</si>
  <si>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</si>
  <si>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</si>
  <si>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</si>
  <si>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</si>
  <si>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</si>
  <si>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</si>
  <si>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</si>
  <si>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</si>
  <si>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</si>
  <si>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</si>
  <si>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</si>
  <si>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</si>
  <si>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</si>
  <si>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</si>
  <si>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</si>
  <si>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</si>
  <si>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</si>
  <si>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</si>
  <si>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</si>
  <si>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</si>
  <si>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</si>
  <si>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</si>
  <si>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</si>
  <si>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</si>
  <si>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</si>
  <si>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</si>
  <si>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</si>
  <si>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</si>
  <si>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</si>
  <si>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</si>
  <si>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</si>
  <si>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</si>
  <si>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</si>
  <si>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</si>
  <si>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</si>
  <si>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</si>
  <si>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</si>
  <si>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</si>
  <si>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</si>
  <si>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</si>
  <si>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</si>
  <si>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</si>
  <si>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</si>
  <si>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</si>
  <si>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</si>
  <si>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</si>
  <si>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</si>
  <si>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</si>
  <si>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</si>
  <si>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</si>
  <si>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</si>
  <si>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</si>
  <si>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</si>
  <si>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</si>
  <si>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</si>
  <si>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</si>
  <si>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</si>
  <si>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</si>
  <si>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</si>
  <si>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</si>
  <si>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</si>
  <si>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</si>
  <si>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</si>
  <si>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</si>
  <si>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</si>
  <si>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</si>
  <si>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</si>
  <si>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</si>
  <si>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</si>
  <si>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</si>
  <si>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</si>
  <si>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</si>
  <si>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</si>
  <si>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</si>
  <si>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</si>
  <si>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</si>
  <si>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</si>
  <si>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</si>
  <si>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</si>
  <si>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</si>
  <si>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</si>
  <si>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</si>
  <si>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</si>
  <si>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</si>
  <si>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</si>
  <si>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</si>
  <si>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</si>
  <si>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</si>
  <si>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</si>
  <si>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</si>
  <si>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</si>
  <si>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</si>
  <si>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</si>
  <si>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</si>
  <si>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</si>
  <si>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</si>
  <si>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</si>
  <si>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</si>
  <si>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</si>
  <si>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</si>
  <si>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</si>
  <si>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</si>
  <si>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</si>
  <si>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</si>
  <si>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</si>
  <si>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</si>
  <si>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</si>
  <si>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</si>
  <si>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</si>
  <si>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</si>
  <si>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</si>
  <si>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</si>
  <si>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</si>
  <si>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</si>
  <si>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</si>
  <si>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</si>
  <si>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</si>
  <si>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</si>
  <si>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</si>
  <si>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</si>
  <si>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</si>
  <si>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</si>
  <si>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</si>
  <si>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</si>
  <si>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</si>
  <si>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</si>
  <si>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</si>
  <si>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</si>
  <si>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</si>
  <si>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</si>
  <si>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</si>
  <si>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</si>
  <si>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</si>
  <si>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</si>
  <si>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</si>
  <si>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</si>
  <si>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</si>
  <si>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</si>
  <si>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</si>
  <si>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</si>
  <si>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</si>
  <si>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</si>
  <si>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</si>
  <si>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</si>
  <si>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</si>
  <si>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</si>
  <si>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</si>
  <si>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</si>
  <si>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</si>
  <si>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</si>
  <si>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</si>
  <si>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</si>
  <si>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</si>
  <si>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</si>
  <si>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</si>
  <si>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</si>
  <si>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</si>
  <si>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</si>
  <si>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</si>
  <si>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</si>
  <si>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</si>
  <si>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</si>
  <si>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</si>
  <si>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</si>
  <si>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</si>
  <si>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</si>
  <si>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</si>
  <si>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</si>
  <si>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</si>
  <si>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</si>
  <si>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</si>
  <si>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</si>
  <si>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</si>
  <si>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</si>
  <si>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</si>
  <si>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</si>
  <si>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</si>
  <si>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</si>
  <si>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</si>
  <si>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</si>
  <si>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</si>
  <si>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</si>
  <si>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</si>
  <si>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</si>
  <si>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</si>
  <si>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</si>
  <si>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</si>
  <si>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</si>
  <si>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</si>
  <si>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</si>
  <si>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</si>
  <si>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</si>
  <si>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</si>
  <si>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</si>
  <si>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</si>
  <si>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</si>
  <si>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</si>
  <si>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</si>
  <si>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</si>
  <si>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</si>
  <si>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</si>
  <si>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</si>
  <si>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</si>
  <si>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</si>
  <si>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</si>
  <si>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</si>
  <si>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</si>
  <si>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</si>
  <si>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</si>
  <si>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</si>
  <si>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</si>
  <si>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</si>
  <si>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</si>
  <si>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</si>
  <si>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</si>
  <si>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</si>
  <si>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</si>
  <si>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</si>
  <si>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</si>
  <si>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</si>
  <si>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</si>
  <si>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</si>
  <si>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</si>
  <si>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</si>
  <si>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</si>
  <si>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</si>
  <si>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</si>
  <si>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</si>
  <si>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</si>
  <si>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</si>
  <si>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</si>
  <si>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</si>
  <si>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</si>
  <si>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</si>
  <si>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</si>
  <si>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</si>
  <si>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</si>
  <si>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</si>
  <si>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</si>
  <si>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</si>
  <si>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</si>
  <si>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</si>
  <si>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</si>
  <si>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</si>
  <si>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</si>
  <si>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</si>
  <si>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</si>
  <si>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</si>
  <si>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</si>
  <si>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</si>
  <si>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</si>
  <si>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</si>
  <si>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</si>
  <si>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</si>
  <si>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</si>
  <si>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</si>
  <si>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</si>
  <si>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</si>
  <si>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</si>
  <si>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</si>
  <si>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</si>
  <si>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</si>
  <si>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</si>
  <si>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</si>
  <si>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</si>
  <si>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</si>
  <si>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</si>
  <si>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</si>
  <si>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</si>
  <si>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</si>
  <si>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</si>
  <si>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</si>
  <si>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</si>
  <si>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</si>
  <si>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</si>
  <si>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</si>
  <si>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</si>
  <si>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</si>
  <si>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</si>
  <si>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</si>
  <si>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</si>
  <si>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</si>
  <si>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</si>
  <si>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</si>
  <si>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</si>
  <si>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</si>
  <si>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</si>
  <si>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</si>
  <si>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</si>
  <si>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</si>
  <si>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</si>
  <si>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</si>
  <si>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</si>
  <si>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</si>
  <si>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</si>
  <si>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</si>
  <si>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</si>
  <si>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</si>
  <si>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</si>
  <si>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</si>
  <si>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</si>
  <si>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</si>
  <si>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</si>
  <si>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</si>
  <si>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</si>
  <si>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</si>
  <si>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</si>
  <si>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</si>
  <si>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</si>
  <si>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</si>
  <si>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</si>
  <si>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</si>
  <si>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</si>
  <si>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</si>
  <si>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</si>
  <si>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</si>
  <si>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</si>
  <si>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</si>
  <si>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</si>
  <si>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</si>
  <si>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</si>
  <si>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</si>
  <si>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</si>
  <si>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</si>
  <si>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</si>
  <si>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</si>
  <si>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</si>
  <si>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</si>
  <si>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</si>
  <si>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</si>
  <si>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</si>
  <si>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</si>
  <si>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</si>
  <si>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</si>
  <si>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</si>
  <si>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</si>
  <si>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</si>
  <si>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</si>
  <si>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</si>
  <si>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</si>
  <si>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</si>
  <si>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</si>
  <si>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</si>
  <si>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</si>
  <si>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</si>
  <si>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</si>
  <si>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</si>
  <si>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</si>
  <si>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</si>
  <si>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</si>
  <si>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</si>
  <si>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</si>
  <si>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</si>
  <si>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</si>
  <si>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</si>
  <si>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</si>
  <si>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</si>
  <si>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</si>
  <si>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</si>
  <si>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</si>
  <si>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</si>
  <si>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</si>
  <si>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</si>
  <si>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</si>
  <si>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</si>
  <si>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</si>
  <si>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</si>
  <si>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</si>
  <si>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</si>
  <si>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</si>
  <si>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</si>
  <si>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</si>
  <si>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</si>
  <si>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</si>
  <si>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</si>
  <si>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</si>
  <si>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</si>
  <si>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</si>
  <si>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</si>
  <si>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</si>
  <si>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</si>
  <si>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</si>
  <si>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</si>
  <si>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</si>
  <si>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</si>
  <si>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</si>
  <si>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</si>
  <si>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</si>
  <si>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</si>
  <si>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</si>
  <si>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</si>
  <si>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</si>
  <si>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</si>
  <si>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</si>
  <si>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</si>
  <si>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</si>
  <si>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</si>
  <si>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</si>
  <si>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</si>
  <si>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</si>
  <si>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</si>
  <si>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</si>
  <si>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</si>
  <si>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</si>
  <si>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</si>
  <si>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</si>
  <si>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</si>
  <si>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</si>
  <si>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</si>
  <si>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</si>
  <si>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</si>
  <si>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</si>
  <si>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</si>
  <si>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</si>
  <si>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</si>
  <si>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</si>
  <si>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</si>
  <si>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</si>
  <si>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</si>
  <si>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</si>
  <si>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</si>
  <si>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</si>
  <si>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</si>
  <si>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</si>
  <si>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</si>
  <si>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</si>
  <si>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</si>
  <si>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</si>
  <si>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</si>
  <si>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</si>
  <si>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</si>
  <si>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</si>
  <si>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</si>
  <si>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</si>
  <si>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</si>
  <si>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</si>
  <si>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</si>
  <si>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</si>
  <si>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</si>
  <si>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</si>
  <si>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</si>
  <si>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</si>
  <si>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</si>
  <si>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</si>
  <si>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</si>
  <si>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</si>
  <si>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</si>
  <si>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</si>
  <si>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</si>
  <si>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</si>
  <si>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</si>
  <si>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</si>
  <si>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</si>
  <si>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</si>
  <si>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</si>
  <si>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</si>
  <si>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</si>
  <si>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</si>
  <si>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</si>
  <si>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</si>
  <si>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</si>
  <si>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</si>
  <si>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</si>
  <si>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</si>
  <si>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</si>
  <si>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</si>
  <si>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</si>
  <si>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</si>
  <si>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</si>
  <si>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</si>
  <si>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</si>
  <si>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</si>
  <si>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</si>
  <si>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</si>
  <si>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</si>
  <si>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</si>
  <si>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</si>
  <si>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</si>
  <si>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</si>
  <si>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</si>
  <si>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</si>
  <si>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</si>
  <si>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</si>
  <si>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</si>
  <si>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</si>
  <si>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</si>
  <si>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</si>
  <si>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</si>
  <si>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</si>
  <si>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</si>
  <si>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</si>
  <si>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</si>
  <si>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</si>
  <si>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</si>
  <si>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</si>
  <si>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</si>
  <si>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</si>
  <si>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</si>
  <si>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</si>
  <si>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</si>
  <si>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</si>
  <si>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</si>
  <si>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</si>
  <si>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</si>
  <si>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</si>
  <si>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</si>
  <si>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</si>
  <si>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</si>
  <si>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</si>
  <si>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</si>
  <si>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</si>
  <si>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</si>
  <si>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</si>
  <si>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</si>
  <si>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</si>
  <si>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</si>
  <si>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</si>
  <si>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</si>
  <si>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</si>
  <si>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</si>
  <si>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</si>
  <si>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</si>
  <si>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</si>
  <si>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</si>
  <si>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</si>
  <si>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</si>
  <si>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</si>
  <si>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</si>
  <si>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</si>
  <si>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</si>
  <si>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</si>
  <si>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</si>
  <si>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</si>
  <si>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</si>
  <si>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</si>
  <si>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</si>
  <si>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</si>
  <si>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</si>
  <si>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</si>
  <si>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</si>
  <si>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</si>
  <si>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</si>
  <si>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</si>
  <si>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</si>
  <si>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</si>
  <si>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</si>
  <si>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</si>
  <si>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</si>
  <si>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</si>
  <si>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</si>
  <si>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</si>
  <si>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</si>
  <si>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</si>
  <si>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</si>
  <si>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</si>
  <si>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</si>
  <si>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</si>
  <si>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</si>
  <si>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</si>
  <si>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</si>
  <si>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</si>
  <si>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</si>
  <si>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</si>
  <si>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</si>
  <si>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</si>
  <si>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</si>
  <si>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</si>
  <si>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</si>
  <si>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</si>
  <si>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</si>
  <si>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</si>
  <si>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</si>
  <si>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</si>
  <si>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</si>
  <si>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</si>
  <si>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</si>
  <si>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</si>
  <si>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</si>
  <si>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</si>
  <si>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</si>
  <si>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</si>
  <si>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</si>
  <si>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</si>
  <si>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</si>
  <si>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</si>
  <si>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</si>
  <si>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</si>
  <si>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</si>
  <si>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</si>
  <si>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</si>
  <si>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</si>
  <si>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</si>
  <si>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</si>
  <si>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</si>
  <si>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</si>
  <si>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</si>
  <si>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</si>
  <si>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</si>
  <si>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</si>
  <si>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</si>
  <si>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</si>
  <si>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</si>
  <si>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</si>
  <si>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</si>
  <si>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</si>
  <si>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</si>
  <si>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</si>
  <si>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</si>
  <si>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</si>
  <si>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</si>
  <si>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</si>
  <si>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</si>
  <si>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</si>
  <si>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</si>
  <si>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</si>
  <si>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</si>
  <si>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</si>
  <si>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</si>
  <si>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</si>
  <si>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</si>
  <si>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</si>
  <si>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</si>
  <si>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</si>
  <si>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</si>
  <si>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</si>
  <si>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</si>
  <si>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</si>
  <si>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</si>
  <si>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</si>
  <si>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</si>
  <si>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</si>
  <si>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</si>
  <si>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</si>
  <si>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</si>
  <si>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</si>
  <si>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</si>
  <si>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</si>
  <si>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</si>
  <si>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</si>
  <si>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</si>
  <si>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</si>
  <si>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</si>
  <si>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</si>
  <si>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</si>
  <si>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</si>
  <si>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</si>
  <si>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</si>
  <si>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</si>
  <si>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</si>
  <si>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</si>
  <si>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</si>
  <si>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</si>
  <si>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</si>
  <si>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</si>
  <si>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</si>
  <si>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</si>
  <si>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</si>
  <si>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</si>
  <si>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</si>
  <si>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</si>
  <si>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</si>
  <si>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</si>
  <si>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</si>
  <si>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</si>
  <si>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</si>
  <si>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</si>
  <si>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</si>
  <si>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</si>
  <si>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</si>
  <si>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</si>
  <si>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</si>
  <si>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</si>
  <si>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</si>
  <si>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</si>
  <si>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</si>
  <si>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</si>
  <si>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</si>
  <si>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</si>
  <si>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</si>
  <si>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</si>
  <si>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</si>
  <si>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</si>
  <si>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</si>
  <si>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</si>
  <si>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</si>
  <si>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</si>
  <si>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</si>
  <si>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</si>
  <si>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</si>
  <si>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</si>
  <si>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</si>
  <si>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</si>
  <si>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</si>
  <si>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</si>
  <si>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</si>
  <si>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</si>
  <si>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</si>
  <si>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</si>
  <si>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</si>
  <si>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</si>
  <si>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</si>
  <si>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</si>
  <si>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</si>
  <si>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</si>
  <si>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</si>
  <si>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</si>
  <si>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</si>
  <si>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</si>
  <si>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</si>
  <si>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</si>
  <si>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</si>
  <si>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</si>
  <si>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</si>
  <si>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</si>
  <si>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</si>
  <si>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</si>
  <si>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</si>
  <si>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</si>
  <si>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</si>
  <si>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</si>
  <si>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</si>
  <si>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</si>
  <si>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</si>
  <si>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</si>
  <si>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</si>
  <si>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</si>
  <si>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</si>
  <si>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</si>
  <si>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</si>
  <si>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</si>
  <si>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</si>
  <si>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</si>
  <si>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</si>
  <si>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</si>
  <si>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</si>
  <si>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</si>
  <si>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</si>
  <si>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</si>
  <si>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</si>
  <si>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</si>
  <si>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</si>
  <si>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</si>
  <si>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</si>
  <si>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</si>
  <si>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</si>
  <si>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</si>
  <si>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</si>
  <si>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</si>
  <si>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</si>
  <si>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</si>
  <si>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</si>
  <si>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</si>
  <si>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</si>
  <si>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</si>
  <si>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</si>
  <si>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</si>
  <si>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</si>
  <si>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</si>
  <si>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</si>
  <si>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</si>
  <si>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</si>
  <si>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</si>
  <si>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</si>
  <si>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</si>
  <si>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</si>
  <si>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</si>
  <si>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</si>
  <si>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</si>
  <si>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</si>
  <si>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</si>
  <si>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</si>
  <si>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</si>
  <si>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</si>
  <si>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</si>
  <si>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</si>
  <si>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</si>
  <si>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</si>
  <si>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</si>
  <si>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</si>
  <si>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</si>
  <si>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</si>
  <si>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</si>
  <si>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</si>
  <si>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</si>
  <si>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</si>
  <si>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</si>
  <si>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</si>
  <si>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</si>
  <si>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</si>
  <si>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</si>
  <si>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</si>
  <si>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</si>
  <si>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</si>
  <si>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</si>
  <si>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</si>
  <si>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</si>
  <si>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</si>
  <si>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</si>
  <si>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</si>
  <si>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</si>
  <si>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</si>
  <si>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</si>
  <si>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</si>
  <si>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</si>
  <si>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</si>
  <si>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</si>
  <si>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</si>
  <si>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</si>
  <si>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</si>
  <si>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</si>
  <si>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</si>
  <si>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</si>
  <si>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</si>
  <si>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</si>
  <si>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</si>
  <si>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</si>
  <si>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</si>
  <si>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</si>
  <si>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</si>
  <si>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</si>
  <si>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</si>
  <si>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</si>
  <si>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</si>
  <si>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</si>
  <si>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</si>
  <si>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</si>
  <si>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</si>
  <si>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</si>
  <si>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</si>
  <si>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</si>
  <si>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</si>
  <si>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</si>
  <si>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</si>
  <si>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</si>
  <si>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</si>
  <si>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</si>
  <si>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</si>
  <si>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</si>
  <si>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</si>
  <si>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</si>
  <si>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</si>
  <si>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</si>
  <si>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</si>
  <si>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</si>
  <si>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</si>
  <si>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</si>
  <si>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</si>
  <si>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</si>
  <si>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</si>
  <si>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</si>
  <si>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</si>
  <si>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</si>
  <si>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</si>
  <si>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</si>
  <si>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</si>
  <si>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</si>
  <si>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</si>
  <si>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</si>
  <si>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</si>
  <si>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</si>
  <si>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</si>
  <si>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</si>
  <si>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</si>
  <si>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</si>
  <si>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</si>
  <si>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</si>
  <si>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</si>
  <si>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</si>
  <si>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</si>
  <si>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</si>
  <si>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</si>
  <si>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</si>
  <si>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</si>
  <si>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</si>
  <si>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</si>
  <si>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</si>
  <si>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</si>
  <si>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</si>
  <si>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</si>
  <si>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</si>
  <si>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</si>
  <si>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</si>
  <si>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</si>
  <si>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</si>
  <si>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</si>
  <si>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</si>
  <si>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</si>
  <si>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</si>
  <si>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</si>
  <si>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</si>
  <si>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</si>
  <si>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</si>
  <si>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</si>
  <si>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</si>
  <si>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</si>
  <si>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</si>
  <si>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</si>
  <si>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</si>
  <si>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</si>
  <si>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</si>
  <si>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</si>
  <si>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</si>
  <si>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</si>
  <si>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</si>
  <si>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</si>
  <si>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</si>
  <si>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</si>
  <si>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</si>
  <si>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</si>
  <si>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</si>
  <si>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</si>
  <si>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</si>
  <si>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</si>
  <si>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</si>
  <si>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</si>
  <si>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</si>
  <si>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</si>
  <si>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</si>
  <si>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</si>
  <si>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</si>
  <si>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</si>
  <si>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</si>
  <si>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</si>
  <si>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</si>
  <si>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</si>
  <si>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</si>
  <si>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</si>
  <si>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</si>
  <si>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</si>
  <si>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</si>
  <si>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</si>
  <si>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</si>
  <si>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</si>
  <si>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</si>
  <si>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</si>
  <si>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</si>
  <si>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</si>
  <si>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</si>
  <si>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</si>
  <si>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</si>
  <si>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</si>
  <si>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</si>
  <si>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</si>
  <si>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</si>
  <si>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</si>
  <si>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</si>
  <si>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</si>
  <si>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</si>
  <si>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</si>
  <si>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</si>
  <si>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</si>
  <si>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</si>
  <si>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</si>
  <si>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</si>
  <si>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</si>
  <si>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</si>
  <si>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</si>
  <si>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</si>
  <si>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</si>
  <si>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</si>
  <si>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</si>
  <si>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</si>
  <si>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</si>
  <si>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</si>
  <si>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</si>
  <si>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</si>
  <si>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</si>
  <si>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</si>
  <si>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</si>
  <si>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</si>
  <si>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</si>
  <si>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</si>
  <si>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</si>
  <si>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</si>
  <si>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</si>
  <si>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</si>
  <si>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</si>
  <si>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</si>
  <si>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</si>
  <si>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</si>
  <si>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</si>
  <si>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</si>
  <si>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</si>
  <si>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</si>
  <si>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</si>
  <si>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</si>
  <si>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</si>
  <si>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</si>
  <si>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</si>
  <si>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</si>
  <si>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</si>
  <si>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</si>
  <si>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</si>
  <si>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</si>
  <si>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</si>
  <si>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</si>
  <si>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</si>
  <si>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</si>
  <si>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</si>
  <si>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</si>
  <si>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</si>
  <si>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</si>
  <si>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</si>
  <si>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</si>
  <si>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</si>
  <si>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</si>
  <si>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</si>
  <si>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</si>
  <si>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</si>
  <si>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</si>
  <si>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</si>
  <si>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</si>
  <si>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</si>
  <si>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</si>
  <si>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</si>
  <si>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</si>
  <si>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</si>
  <si>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</si>
  <si>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</si>
  <si>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</si>
  <si>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</si>
  <si>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</si>
  <si>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</si>
  <si>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</si>
  <si>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</si>
  <si>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</si>
  <si>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</si>
  <si>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</si>
  <si>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</si>
  <si>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</si>
  <si>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</si>
  <si>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</si>
  <si>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</si>
  <si>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</si>
  <si>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</si>
  <si>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</si>
  <si>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</si>
  <si>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</si>
  <si>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</si>
  <si>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</si>
  <si>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</si>
  <si>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</si>
  <si>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</si>
  <si>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</si>
  <si>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</si>
  <si>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</si>
  <si>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</si>
  <si>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</si>
  <si>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</si>
  <si>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</si>
  <si>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</si>
  <si>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</si>
  <si>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</si>
  <si>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</si>
  <si>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</si>
  <si>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</si>
  <si>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</si>
  <si>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</si>
  <si>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</si>
  <si>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</si>
  <si>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</si>
  <si>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</si>
  <si>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</si>
  <si>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</si>
  <si>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</si>
  <si>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</si>
  <si>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</si>
  <si>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</si>
  <si>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</si>
  <si>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</si>
  <si>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</si>
  <si>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</si>
  <si>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</si>
  <si>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</si>
  <si>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</si>
  <si>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</si>
  <si>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</si>
  <si>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</si>
  <si>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</si>
  <si>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</si>
  <si>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</si>
  <si>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</si>
  <si>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</si>
  <si>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</si>
  <si>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</si>
  <si>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</si>
  <si>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</si>
  <si>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</si>
  <si>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</si>
  <si>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</si>
  <si>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</si>
  <si>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</si>
  <si>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</si>
  <si>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</si>
  <si>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</si>
  <si>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</si>
  <si>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</si>
  <si>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</si>
  <si>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</si>
  <si>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</si>
  <si>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</si>
  <si>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</si>
  <si>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</si>
  <si>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</si>
  <si>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</si>
  <si>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</si>
  <si>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</si>
  <si>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</si>
  <si>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</si>
  <si>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</si>
  <si>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</si>
  <si>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</si>
  <si>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</si>
  <si>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</si>
  <si>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</si>
  <si>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</si>
  <si>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</si>
  <si>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</si>
  <si>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</si>
  <si>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</si>
  <si>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</si>
  <si>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</si>
  <si>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</si>
  <si>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</si>
  <si>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</si>
  <si>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</si>
  <si>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</si>
  <si>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</si>
  <si>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</si>
  <si>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</si>
  <si>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</si>
  <si>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</si>
  <si>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</si>
  <si>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</si>
  <si>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</si>
  <si>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</si>
  <si>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</si>
  <si>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</si>
  <si>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</si>
  <si>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</si>
  <si>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</si>
  <si>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</si>
  <si>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</si>
  <si>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</si>
  <si>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</si>
  <si>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</si>
  <si>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</si>
  <si>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</si>
  <si>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</si>
  <si>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</si>
  <si>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</si>
  <si>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</si>
  <si>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</si>
  <si>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</si>
  <si>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</si>
  <si>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</si>
  <si>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</si>
  <si>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</si>
  <si>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</si>
  <si>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</si>
  <si>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</si>
  <si>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</si>
  <si>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</si>
  <si>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</si>
  <si>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</si>
  <si>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</si>
  <si>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</si>
  <si>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</si>
  <si>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</si>
  <si>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</si>
  <si>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</si>
  <si>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</si>
  <si>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</si>
  <si>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</si>
  <si>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</si>
  <si>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</si>
  <si>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</si>
  <si>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</si>
  <si>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</si>
  <si>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</si>
  <si>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</si>
  <si>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</si>
  <si>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</si>
  <si>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</si>
  <si>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</si>
  <si>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</si>
  <si>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</si>
  <si>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</si>
  <si>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</si>
  <si>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</si>
  <si>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</si>
  <si>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</si>
  <si>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</si>
  <si>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</si>
  <si>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</si>
  <si>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</si>
  <si>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</si>
  <si>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</si>
  <si>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</si>
  <si>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</si>
  <si>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</si>
  <si>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</si>
  <si>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</si>
  <si>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</si>
  <si>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</si>
  <si>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</si>
  <si>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</si>
  <si>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</si>
  <si>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</si>
  <si>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</si>
  <si>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</si>
  <si>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</si>
  <si>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</si>
  <si>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</si>
  <si>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</si>
  <si>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</si>
  <si>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</si>
  <si>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</si>
  <si>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</si>
  <si>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</si>
  <si>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</si>
  <si>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</si>
  <si>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</si>
  <si>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</si>
  <si>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</si>
  <si>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</si>
  <si>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</si>
  <si>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</si>
  <si>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</si>
  <si>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</si>
  <si>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</si>
  <si>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</si>
  <si>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</si>
  <si>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</si>
  <si>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</si>
  <si>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</si>
  <si>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</si>
  <si>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</si>
  <si>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</si>
  <si>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</si>
  <si>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</si>
  <si>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</si>
  <si>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</si>
  <si>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</si>
  <si>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</si>
  <si>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</si>
  <si>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</si>
  <si>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</si>
  <si>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</si>
  <si>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</si>
  <si>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</si>
  <si>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</si>
  <si>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</si>
  <si>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</si>
  <si>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</si>
  <si>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</si>
  <si>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</si>
  <si>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</si>
  <si>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</si>
  <si>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</si>
  <si>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</si>
  <si>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</si>
  <si>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</si>
  <si>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</si>
  <si>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</si>
  <si>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</si>
  <si>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</si>
  <si>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</si>
  <si>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</si>
  <si>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</si>
  <si>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</si>
  <si>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</si>
  <si>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</si>
  <si>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</si>
  <si>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</si>
  <si>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</si>
  <si>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</si>
  <si>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</si>
  <si>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</si>
  <si>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</si>
  <si>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</si>
  <si>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</si>
  <si>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</si>
  <si>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</si>
  <si>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</si>
  <si>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</si>
  <si>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</si>
  <si>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</si>
  <si>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</si>
  <si>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</si>
  <si>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</si>
  <si>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</si>
  <si>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</si>
  <si>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</si>
  <si>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</si>
  <si>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</si>
  <si>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</si>
  <si>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</si>
  <si>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</si>
  <si>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</si>
  <si>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</si>
  <si>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</si>
  <si>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</si>
  <si>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</si>
  <si>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</si>
  <si>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</si>
  <si>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</si>
  <si>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</si>
  <si>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</si>
  <si>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</si>
  <si>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</si>
  <si>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</si>
  <si>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</si>
  <si>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</si>
  <si>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</si>
  <si>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</si>
  <si>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</si>
  <si>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</si>
  <si>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</si>
  <si>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</si>
  <si>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</si>
  <si>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</si>
  <si>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</si>
  <si>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</si>
  <si>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</si>
  <si>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</si>
  <si>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</si>
  <si>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</si>
  <si>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</si>
  <si>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</si>
  <si>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</si>
  <si>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</si>
  <si>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</si>
  <si>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</si>
  <si>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</si>
  <si>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</si>
  <si>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</si>
  <si>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</si>
  <si>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</si>
  <si>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</si>
  <si>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</si>
  <si>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</si>
  <si>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</si>
  <si>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</si>
  <si>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</si>
  <si>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</si>
  <si>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</si>
  <si>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</si>
  <si>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</si>
  <si>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</si>
  <si>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</si>
  <si>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</si>
  <si>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</si>
  <si>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</si>
  <si>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</si>
  <si>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</si>
  <si>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</si>
  <si>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</si>
  <si>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</si>
  <si>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</si>
  <si>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</si>
  <si>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</si>
  <si>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</si>
  <si>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</si>
  <si>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</si>
  <si>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</si>
  <si>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</si>
  <si>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</si>
  <si>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</si>
  <si>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</si>
  <si>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</si>
  <si>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</si>
  <si>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</si>
  <si>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</si>
  <si>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</si>
  <si>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</si>
  <si>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</si>
  <si>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</si>
  <si>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</si>
  <si>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</si>
  <si>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</si>
  <si>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</si>
  <si>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</si>
  <si>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</si>
  <si>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</si>
  <si>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</si>
  <si>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</si>
  <si>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</si>
  <si>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</si>
  <si>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</si>
  <si>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</si>
  <si>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</si>
  <si>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</si>
  <si>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</si>
  <si>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</si>
  <si>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</si>
  <si>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</si>
  <si>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</si>
  <si>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</si>
  <si>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</si>
  <si>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</si>
  <si>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</si>
  <si>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</si>
  <si>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</si>
  <si>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</si>
  <si>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</si>
  <si>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</si>
  <si>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</si>
  <si>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</si>
  <si>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</si>
  <si>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</si>
  <si>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</si>
  <si>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</si>
  <si>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</si>
  <si>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</si>
  <si>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</si>
  <si>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</si>
  <si>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</si>
  <si>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</si>
  <si>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</si>
  <si>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</si>
  <si>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</si>
  <si>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</si>
  <si>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</si>
  <si>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</si>
  <si>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</si>
  <si>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</si>
  <si>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</si>
  <si>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</si>
  <si>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</si>
  <si>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</si>
  <si>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</si>
  <si>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</si>
  <si>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</si>
  <si>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</si>
  <si>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</si>
  <si>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</si>
  <si>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</si>
  <si>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</si>
  <si>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</si>
  <si>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</si>
  <si>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</si>
  <si>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</si>
  <si>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</si>
  <si>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</si>
  <si>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</si>
  <si>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</si>
  <si>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</si>
  <si>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</si>
  <si>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</si>
  <si>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</si>
  <si>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</si>
  <si>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</si>
  <si>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</si>
  <si>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</si>
  <si>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</si>
  <si>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</si>
  <si>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</si>
  <si>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</si>
  <si>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</si>
  <si>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</si>
  <si>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</si>
  <si>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</si>
  <si>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</si>
  <si>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</si>
  <si>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</si>
  <si>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</si>
  <si>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</si>
  <si>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</si>
  <si>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</si>
  <si>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</si>
  <si>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</si>
  <si>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</si>
  <si>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</si>
  <si>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</si>
  <si>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</si>
  <si>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</si>
  <si>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</si>
  <si>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</si>
  <si>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</si>
  <si>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</si>
  <si>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</si>
  <si>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</si>
  <si>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</si>
  <si>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</si>
  <si>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</si>
  <si>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</si>
  <si>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</si>
  <si>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</si>
  <si>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</si>
  <si>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</si>
  <si>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</si>
  <si>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</si>
  <si>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</si>
  <si>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</si>
  <si>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</si>
  <si>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</si>
  <si>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</si>
  <si>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</si>
  <si>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</si>
  <si>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</si>
  <si>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</si>
  <si>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</si>
  <si>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</si>
  <si>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</si>
  <si>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</si>
  <si>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</si>
  <si>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</si>
  <si>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</si>
  <si>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</si>
  <si>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</si>
  <si>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</si>
  <si>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</si>
  <si>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</si>
  <si>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</si>
  <si>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</si>
  <si>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</si>
  <si>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</si>
  <si>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</si>
  <si>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</si>
  <si>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</si>
  <si>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</si>
  <si>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</si>
  <si>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</si>
  <si>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</si>
  <si>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</si>
  <si>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</si>
  <si>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</si>
  <si>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</si>
  <si>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</si>
  <si>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</si>
  <si>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</si>
  <si>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</si>
  <si>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</si>
  <si>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</si>
  <si>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</si>
  <si>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</si>
  <si>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</si>
  <si>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</si>
  <si>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</si>
  <si>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</si>
  <si>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</si>
  <si>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</si>
  <si>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</si>
  <si>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</si>
  <si>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</si>
  <si>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</si>
  <si>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</si>
  <si>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</si>
  <si>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</si>
  <si>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</si>
  <si>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</si>
  <si>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</si>
  <si>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</si>
  <si>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</si>
  <si>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</si>
  <si>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</si>
  <si>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</si>
  <si>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</si>
  <si>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</si>
  <si>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</si>
  <si>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</si>
  <si>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</si>
  <si>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</si>
  <si>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</si>
  <si>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</si>
  <si>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</si>
  <si>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</si>
  <si>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</si>
  <si>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</si>
  <si>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</si>
  <si>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</si>
  <si>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</si>
  <si>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</si>
  <si>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</si>
  <si>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</si>
  <si>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</si>
  <si>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</si>
  <si>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</si>
  <si>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</si>
  <si>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</si>
  <si>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</si>
  <si>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</si>
  <si>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</si>
  <si>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</si>
  <si>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</si>
  <si>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</si>
  <si>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</si>
  <si>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</si>
  <si>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</si>
  <si>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</si>
  <si>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</si>
  <si>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</si>
  <si>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</si>
  <si>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</si>
  <si>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</si>
  <si>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</si>
  <si>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</si>
  <si>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</si>
  <si>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</si>
  <si>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</si>
  <si>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</si>
  <si>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</si>
  <si>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</si>
  <si>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</si>
  <si>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</si>
  <si>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</si>
  <si>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</si>
  <si>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</si>
  <si>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</si>
  <si>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</si>
  <si>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</si>
  <si>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</si>
  <si>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</si>
  <si>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</si>
  <si>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</si>
  <si>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</si>
  <si>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</si>
  <si>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</si>
  <si>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</si>
  <si>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</si>
  <si>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</si>
  <si>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</si>
  <si>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</si>
  <si>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</si>
  <si>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</si>
  <si>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</si>
  <si>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</si>
  <si>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</si>
  <si>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</si>
  <si>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</si>
  <si>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</si>
  <si>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</si>
  <si>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</si>
  <si>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</si>
  <si>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</si>
  <si>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</si>
  <si>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</si>
  <si>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</si>
  <si>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</si>
  <si>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</si>
  <si>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</si>
  <si>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</si>
  <si>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</si>
  <si>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</si>
  <si>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</si>
  <si>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</si>
  <si>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</si>
  <si>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</si>
  <si>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</si>
  <si>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</si>
  <si>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</si>
  <si>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</si>
  <si>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</si>
  <si>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</si>
  <si>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</si>
  <si>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</si>
  <si>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</si>
  <si>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</si>
  <si>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</si>
  <si>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</si>
  <si>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</si>
  <si>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</si>
  <si>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</si>
  <si>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</si>
  <si>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</si>
  <si>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</si>
  <si>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</si>
  <si>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</si>
  <si>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</si>
  <si>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</si>
  <si>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</si>
  <si>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</si>
  <si>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</si>
  <si>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</si>
  <si>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</si>
  <si>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</si>
  <si>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</si>
  <si>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</si>
  <si>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</si>
  <si>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</si>
  <si>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</si>
  <si>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</si>
  <si>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</si>
  <si>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</si>
  <si>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</si>
  <si>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</si>
  <si>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</si>
  <si>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</si>
  <si>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</si>
  <si>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</si>
  <si>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</si>
  <si>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</si>
  <si>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</si>
  <si>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</si>
  <si>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</si>
  <si>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</si>
  <si>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</si>
  <si>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</si>
  <si>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</si>
  <si>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</si>
  <si>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</si>
  <si>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</si>
  <si>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</si>
  <si>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</si>
  <si>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</si>
  <si>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</si>
  <si>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</si>
  <si>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</si>
  <si>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</si>
  <si>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</si>
  <si>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</si>
  <si>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</si>
  <si>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</si>
  <si>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</si>
  <si>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</si>
  <si>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</si>
  <si>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</si>
  <si>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</si>
  <si>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</si>
  <si>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</si>
  <si>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</si>
  <si>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</si>
  <si>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</si>
  <si>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</si>
  <si>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</si>
  <si>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</si>
  <si>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</si>
  <si>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</si>
  <si>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</si>
  <si>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</si>
  <si>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</si>
  <si>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</si>
  <si>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</si>
  <si>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</si>
  <si>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</si>
  <si>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</si>
  <si>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</si>
  <si>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</si>
  <si>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</si>
  <si>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</si>
  <si>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</si>
  <si>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</si>
  <si>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</si>
  <si>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</si>
  <si>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</si>
  <si>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</si>
  <si>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</si>
  <si>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</si>
  <si>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</si>
  <si>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</si>
  <si>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</si>
  <si>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</si>
  <si>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</si>
  <si>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</si>
  <si>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</si>
  <si>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</si>
  <si>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</si>
  <si>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</si>
  <si>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</si>
  <si>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</si>
  <si>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</si>
  <si>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</si>
  <si>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</si>
  <si>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</si>
  <si>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</si>
  <si>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</si>
  <si>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</si>
  <si>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</si>
  <si>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</si>
  <si>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</si>
  <si>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</si>
  <si>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</si>
  <si>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</si>
  <si>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</si>
  <si>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</si>
  <si>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</si>
  <si>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</si>
  <si>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</si>
  <si>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</si>
  <si>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</si>
  <si>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</si>
  <si>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</si>
  <si>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</si>
  <si>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</si>
  <si>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</si>
  <si>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</si>
  <si>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</si>
  <si>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</si>
  <si>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</si>
  <si>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</si>
  <si>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</si>
  <si>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</si>
  <si>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</si>
  <si>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</si>
  <si>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</si>
  <si>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</si>
  <si>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</si>
  <si>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</si>
  <si>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</si>
  <si>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</si>
  <si>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</si>
  <si>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</si>
  <si>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</si>
  <si>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</si>
  <si>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</si>
  <si>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</si>
  <si>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</si>
  <si>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</si>
  <si>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</si>
  <si>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</si>
  <si>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</si>
  <si>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</si>
  <si>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</si>
  <si>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</si>
  <si>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</si>
  <si>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</si>
  <si>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</si>
  <si>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</si>
  <si>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</si>
  <si>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</si>
  <si>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</si>
  <si>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</si>
  <si>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</si>
  <si>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</si>
  <si>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</si>
  <si>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</si>
  <si>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</si>
  <si>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</si>
  <si>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</si>
  <si>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</si>
  <si>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</si>
  <si>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</si>
  <si>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</si>
  <si>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</si>
  <si>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</si>
  <si>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</si>
  <si>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</si>
  <si>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</si>
  <si>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</si>
  <si>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</si>
  <si>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</si>
  <si>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</si>
  <si>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</si>
  <si>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</si>
  <si>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</si>
  <si>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</si>
  <si>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</si>
  <si>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</si>
  <si>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</si>
  <si>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</si>
  <si>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</si>
  <si>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</si>
  <si>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</si>
  <si>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</si>
  <si>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</si>
  <si>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</si>
  <si>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</si>
  <si>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</si>
  <si>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</si>
  <si>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</si>
  <si>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</si>
  <si>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</si>
  <si>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</si>
  <si>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</si>
  <si>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</si>
  <si>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</si>
  <si>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</si>
  <si>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</si>
  <si>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</si>
  <si>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</si>
  <si>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</si>
  <si>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</si>
  <si>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</si>
  <si>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</si>
  <si>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</si>
  <si>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</si>
  <si>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</si>
  <si>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</si>
  <si>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</si>
  <si>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</si>
  <si>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</si>
  <si>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</si>
  <si>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</si>
  <si>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</si>
  <si>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</si>
  <si>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</si>
  <si>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</si>
  <si>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</si>
  <si>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</si>
  <si>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</si>
  <si>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</si>
  <si>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</si>
  <si>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</si>
  <si>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</si>
  <si>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</si>
  <si>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</si>
  <si>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</si>
  <si>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</si>
  <si>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</si>
  <si>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</si>
  <si>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</si>
  <si>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</si>
  <si>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</si>
  <si>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</si>
  <si>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</si>
  <si>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</si>
  <si>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</si>
  <si>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</si>
  <si>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</si>
  <si>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</si>
  <si>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</si>
  <si>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</si>
  <si>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</si>
  <si>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</si>
  <si>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</si>
  <si>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</si>
  <si>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</si>
  <si>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</si>
  <si>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</si>
  <si>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</si>
  <si>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</si>
  <si>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</si>
  <si>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</si>
  <si>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</si>
  <si>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</si>
  <si>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</si>
  <si>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</si>
  <si>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</si>
  <si>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</si>
  <si>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</si>
  <si>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</si>
  <si>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</si>
  <si>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</si>
  <si>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</si>
  <si>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</si>
  <si>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</si>
  <si>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</si>
  <si>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</si>
  <si>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</si>
  <si>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</si>
  <si>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</si>
  <si>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</si>
  <si>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</si>
  <si>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</si>
  <si>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</si>
  <si>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</si>
  <si>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</si>
  <si>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</si>
  <si>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</si>
  <si>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</si>
  <si>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</si>
  <si>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</si>
  <si>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</si>
  <si>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</si>
  <si>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</si>
  <si>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</si>
  <si>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</si>
  <si>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</si>
  <si>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</si>
  <si>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</si>
  <si>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</si>
  <si>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</si>
  <si>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</si>
  <si>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</si>
  <si>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</si>
  <si>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</si>
  <si>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</si>
  <si>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</si>
  <si>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</si>
  <si>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</si>
  <si>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</si>
  <si>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</si>
  <si>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</si>
  <si>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</si>
  <si>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</si>
  <si>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</si>
  <si>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</si>
  <si>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</si>
  <si>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</si>
  <si>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</si>
  <si>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</si>
  <si>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</si>
  <si>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</si>
  <si>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</si>
  <si>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</si>
  <si>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</si>
  <si>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</si>
  <si>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</si>
  <si>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</si>
  <si>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</si>
  <si>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</si>
  <si>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</si>
  <si>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</si>
  <si>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</si>
  <si>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</si>
  <si>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</si>
  <si>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</si>
  <si>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</si>
  <si>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</si>
  <si>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</si>
  <si>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</si>
  <si>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</si>
  <si>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</si>
  <si>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</si>
  <si>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</si>
  <si>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</si>
  <si>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</si>
  <si>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</si>
  <si>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</si>
  <si>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</si>
  <si>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</si>
  <si>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</si>
  <si>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</si>
  <si>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</si>
  <si>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</si>
  <si>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</si>
  <si>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</si>
  <si>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</si>
  <si>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</si>
  <si>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</si>
  <si>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</si>
  <si>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</si>
  <si>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</si>
  <si>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</si>
  <si>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</si>
  <si>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</si>
  <si>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</si>
  <si>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</si>
  <si>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</si>
  <si>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</si>
  <si>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</si>
  <si>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</si>
  <si>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</si>
  <si>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</si>
  <si>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</si>
  <si>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</si>
  <si>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</si>
  <si>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</si>
  <si>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</si>
  <si>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</si>
  <si>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</si>
  <si>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</si>
  <si>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</si>
  <si>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</si>
  <si>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</si>
  <si>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</si>
  <si>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</si>
  <si>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</si>
  <si>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</si>
  <si>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</si>
  <si>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</si>
  <si>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</si>
  <si>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</si>
  <si>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</si>
  <si>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</si>
  <si>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</si>
  <si>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</si>
  <si>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</si>
  <si>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</si>
  <si>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</si>
  <si>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</si>
  <si>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</si>
  <si>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</si>
  <si>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</si>
  <si>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</si>
  <si>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</si>
  <si>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</si>
  <si>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</si>
  <si>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</si>
  <si>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</si>
  <si>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</si>
  <si>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</si>
  <si>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</si>
  <si>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</si>
  <si>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</si>
  <si>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</si>
  <si>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</si>
  <si>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</si>
  <si>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</si>
  <si>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</si>
  <si>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</si>
  <si>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</si>
  <si>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</si>
  <si>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</si>
  <si>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</si>
  <si>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</si>
  <si>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</si>
  <si>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</si>
  <si>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</si>
  <si>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</si>
  <si>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</si>
  <si>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</si>
  <si>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</si>
  <si>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</si>
  <si>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</si>
  <si>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</si>
  <si>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</si>
  <si>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</si>
  <si>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</si>
  <si>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</si>
  <si>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</si>
  <si>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</si>
  <si>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</si>
  <si>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</si>
  <si>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</si>
  <si>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</si>
  <si>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</si>
  <si>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</si>
  <si>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</si>
  <si>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</si>
  <si>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</si>
  <si>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</si>
  <si>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</si>
  <si>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</si>
  <si>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</si>
  <si>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</si>
  <si>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</si>
  <si>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</si>
  <si>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</si>
  <si>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</si>
  <si>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</si>
  <si>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</si>
  <si>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</si>
  <si>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</si>
  <si>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</si>
  <si>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</si>
  <si>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</si>
  <si>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</si>
  <si>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</si>
  <si>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</si>
  <si>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</si>
  <si>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</si>
  <si>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</si>
  <si>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</si>
  <si>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</si>
  <si>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</si>
  <si>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</si>
  <si>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</si>
  <si>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</si>
  <si>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</si>
  <si>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</si>
  <si>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</si>
  <si>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</si>
  <si>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</si>
  <si>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</si>
  <si>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</si>
  <si>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</si>
  <si>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</si>
  <si>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</si>
  <si>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</si>
  <si>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</si>
  <si>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</si>
  <si>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</si>
  <si>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</si>
  <si>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</si>
  <si>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</si>
  <si>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</si>
  <si>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</si>
  <si>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</si>
  <si>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</si>
  <si>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</si>
  <si>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</si>
  <si>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</si>
  <si>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</si>
  <si>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</si>
  <si>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</si>
  <si>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</si>
  <si>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</si>
  <si>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</si>
  <si>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</si>
  <si>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</si>
  <si>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</si>
  <si>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</si>
  <si>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</si>
  <si>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</si>
  <si>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</si>
  <si>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</si>
  <si>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</si>
  <si>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</si>
  <si>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</si>
  <si>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</si>
  <si>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</si>
  <si>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</si>
  <si>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</si>
  <si>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</si>
  <si>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</si>
  <si>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</si>
  <si>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</si>
  <si>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</si>
  <si>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</si>
  <si>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</si>
  <si>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</si>
  <si>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</si>
  <si>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</si>
  <si>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</si>
  <si>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</si>
  <si>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</si>
  <si>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</si>
  <si>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</si>
  <si>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</si>
  <si>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</si>
  <si>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</si>
  <si>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</si>
  <si>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</si>
  <si>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</si>
  <si>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</si>
  <si>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</si>
  <si>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</si>
  <si>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</si>
  <si>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</si>
  <si>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</si>
  <si>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</si>
  <si>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</si>
  <si>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</si>
  <si>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</si>
  <si>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</si>
  <si>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</si>
  <si>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</si>
  <si>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</si>
  <si>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</si>
  <si>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</si>
  <si>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</si>
  <si>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</si>
  <si>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</si>
  <si>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</si>
  <si>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</si>
  <si>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</si>
  <si>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</si>
  <si>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</si>
  <si>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</si>
  <si>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</si>
  <si>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</si>
  <si>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</si>
  <si>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</si>
  <si>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</si>
  <si>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</si>
  <si>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</si>
  <si>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</si>
  <si>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</si>
  <si>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</si>
  <si>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</si>
  <si>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</si>
  <si>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</si>
  <si>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</si>
  <si>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</si>
  <si>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</si>
  <si>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</si>
  <si>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</si>
  <si>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</si>
  <si>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</si>
  <si>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</si>
  <si>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</si>
  <si>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</si>
  <si>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</si>
  <si>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</si>
  <si>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</si>
  <si>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</si>
  <si>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</si>
  <si>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</si>
  <si>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</si>
  <si>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</si>
  <si>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</si>
  <si>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</si>
  <si>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</si>
  <si>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</si>
  <si>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</si>
  <si>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</si>
  <si>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</si>
  <si>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</si>
  <si>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</si>
  <si>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</si>
  <si>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</si>
  <si>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</si>
  <si>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</si>
  <si>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</si>
  <si>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</si>
  <si>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</si>
  <si>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</si>
  <si>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</si>
  <si>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</si>
  <si>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</si>
  <si>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</si>
  <si>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</si>
  <si>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</si>
  <si>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</si>
  <si>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</si>
  <si>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</si>
  <si>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</si>
  <si>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</si>
  <si>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</si>
  <si>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</si>
  <si>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</si>
  <si>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</si>
  <si>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</si>
  <si>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</si>
  <si>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</si>
  <si>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</si>
  <si>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</si>
  <si>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</si>
  <si>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</si>
  <si>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</si>
  <si>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</si>
  <si>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</si>
  <si>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</si>
  <si>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</si>
  <si>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</si>
  <si>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</si>
  <si>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</si>
  <si>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</si>
  <si>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</si>
  <si>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</si>
  <si>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</si>
  <si>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</si>
  <si>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</si>
  <si>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</si>
  <si>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</si>
  <si>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</si>
  <si>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</si>
  <si>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</si>
  <si>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</si>
  <si>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</si>
  <si>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</si>
  <si>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</si>
  <si>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</si>
  <si>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</si>
  <si>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</si>
  <si>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</si>
  <si>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</si>
  <si>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</si>
  <si>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</si>
  <si>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</si>
  <si>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</si>
  <si>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</si>
  <si>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</si>
  <si>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</si>
  <si>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</si>
  <si>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</si>
  <si>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</si>
  <si>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</si>
  <si>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</si>
  <si>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</si>
  <si>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</si>
  <si>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</si>
  <si>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</si>
  <si>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</si>
  <si>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</si>
  <si>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</si>
  <si>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</si>
  <si>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</si>
  <si>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</si>
  <si>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</si>
  <si>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</si>
  <si>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</si>
  <si>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</si>
  <si>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</si>
  <si>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</si>
  <si>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</si>
  <si>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</si>
  <si>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</si>
  <si>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</si>
  <si>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</si>
  <si>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</si>
  <si>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</si>
  <si>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</si>
  <si>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</si>
  <si>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</si>
  <si>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</si>
  <si>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</si>
  <si>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</si>
  <si>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</si>
  <si>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</si>
  <si>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</si>
  <si>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</si>
  <si>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</si>
  <si>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</si>
  <si>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</si>
  <si>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</si>
  <si>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</si>
  <si>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</si>
  <si>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</si>
  <si>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</si>
  <si>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</si>
  <si>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</si>
  <si>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</si>
  <si>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</si>
  <si>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</si>
  <si>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</si>
  <si>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</si>
  <si>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</si>
  <si>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</si>
  <si>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</si>
  <si>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</si>
  <si>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</si>
  <si>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</si>
  <si>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</si>
  <si>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</si>
  <si>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</si>
  <si>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</si>
  <si>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</si>
  <si>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</si>
  <si>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</si>
  <si>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</si>
  <si>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</si>
  <si>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</si>
  <si>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</si>
  <si>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</si>
  <si>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</si>
  <si>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</si>
  <si>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</si>
  <si>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</si>
  <si>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</si>
  <si>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</si>
  <si>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</si>
  <si>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</si>
  <si>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</si>
  <si>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</si>
  <si>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</si>
  <si>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</si>
  <si>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</si>
  <si>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</si>
  <si>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</si>
  <si>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</si>
  <si>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</si>
  <si>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</si>
  <si>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</si>
  <si>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</si>
  <si>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</si>
  <si>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</si>
  <si>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</si>
  <si>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</si>
  <si>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</si>
  <si>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</si>
  <si>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</si>
  <si>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</si>
  <si>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</si>
  <si>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</si>
  <si>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</si>
  <si>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</si>
  <si>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</si>
  <si>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</si>
  <si>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</si>
  <si>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</si>
  <si>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</si>
  <si>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</si>
  <si>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</si>
  <si>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</si>
  <si>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</si>
  <si>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</si>
  <si>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</si>
  <si>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</si>
  <si>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</si>
  <si>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</si>
  <si>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</si>
  <si>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</si>
  <si>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</si>
  <si>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</si>
  <si>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</si>
  <si>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</si>
  <si>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</si>
  <si>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</si>
  <si>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</si>
  <si>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</si>
  <si>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</si>
  <si>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</si>
  <si>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</si>
  <si>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</si>
  <si>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</si>
  <si>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</si>
  <si>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</si>
  <si>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</si>
  <si>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</si>
  <si>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</si>
  <si>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</si>
  <si>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</si>
  <si>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</si>
  <si>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</si>
  <si>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</si>
  <si>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</si>
  <si>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</si>
  <si>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</si>
  <si>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</si>
  <si>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</si>
  <si>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</si>
  <si>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</si>
  <si>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</si>
  <si>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</si>
  <si>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</si>
  <si>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</si>
  <si>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</si>
  <si>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</si>
  <si>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</si>
  <si>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</si>
  <si>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</si>
  <si>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</si>
  <si>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</si>
  <si>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</si>
  <si>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</si>
  <si>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</si>
  <si>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</si>
  <si>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</si>
  <si>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</si>
  <si>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</si>
  <si>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</si>
  <si>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</si>
  <si>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</si>
  <si>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</si>
  <si>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</si>
  <si>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</si>
  <si>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</si>
  <si>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</si>
  <si>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</si>
  <si>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</si>
  <si>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</si>
  <si>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</si>
  <si>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</si>
  <si>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</si>
  <si>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</si>
  <si>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</si>
  <si>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</si>
  <si>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</si>
  <si>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</si>
  <si>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</si>
  <si>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</si>
  <si>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</si>
  <si>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</si>
  <si>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</si>
  <si>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</si>
  <si>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</si>
  <si>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</si>
  <si>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</si>
  <si>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</si>
  <si>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</si>
  <si>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</si>
  <si>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</si>
  <si>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</si>
  <si>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</si>
  <si>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</si>
  <si>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</si>
  <si>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</si>
  <si>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</si>
  <si>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</si>
  <si>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</si>
  <si>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</si>
  <si>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</si>
  <si>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</si>
  <si>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</si>
  <si>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</si>
  <si>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</si>
  <si>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</si>
  <si>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</si>
  <si>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</si>
  <si>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</si>
  <si>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</si>
  <si>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</si>
  <si>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</si>
  <si>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</si>
  <si>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</si>
  <si>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</si>
  <si>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</si>
  <si>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</si>
  <si>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</si>
  <si>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</si>
  <si>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</si>
  <si>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</si>
  <si>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</si>
  <si>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</si>
  <si>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</si>
  <si>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</si>
  <si>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</si>
  <si>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</si>
  <si>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</si>
  <si>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</si>
  <si>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</si>
  <si>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</si>
  <si>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</si>
  <si>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</si>
  <si>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</si>
  <si>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</si>
  <si>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</si>
  <si>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</si>
  <si>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</si>
  <si>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</si>
  <si>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</si>
  <si>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</si>
  <si>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</si>
  <si>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</si>
  <si>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</si>
  <si>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</si>
  <si>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</si>
  <si>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</si>
  <si>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</si>
  <si>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</si>
  <si>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</si>
  <si>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</si>
  <si>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</si>
  <si>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</si>
  <si>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</si>
  <si>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</si>
  <si>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</si>
  <si>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</si>
  <si>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</si>
  <si>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</si>
  <si>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</si>
  <si>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</si>
  <si>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</si>
  <si>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</si>
  <si>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</si>
  <si>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</si>
  <si>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</si>
  <si>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</si>
  <si>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</si>
  <si>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</si>
  <si>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</si>
  <si>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</si>
  <si>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</si>
  <si>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</si>
  <si>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</si>
  <si>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</si>
  <si>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</si>
  <si>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</si>
  <si>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</si>
  <si>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</si>
  <si>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</si>
  <si>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</si>
  <si>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</si>
  <si>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</si>
  <si>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</si>
  <si>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</si>
  <si>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</si>
  <si>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</si>
  <si>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</si>
  <si>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</si>
  <si>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</si>
  <si>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</si>
  <si>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</si>
  <si>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</si>
  <si>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</si>
  <si>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</si>
  <si>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</si>
  <si>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</si>
  <si>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</si>
  <si>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</si>
  <si>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</si>
  <si>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</si>
  <si>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</si>
  <si>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</si>
  <si>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</si>
  <si>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</si>
  <si>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</si>
  <si>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</si>
  <si>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</si>
  <si>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</si>
  <si>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</si>
  <si>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</si>
  <si>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</si>
  <si>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</si>
  <si>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</si>
  <si>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</si>
  <si>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</si>
  <si>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</si>
  <si>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</si>
  <si>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</si>
  <si>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</si>
  <si>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</si>
  <si>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</si>
  <si>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</si>
  <si>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</si>
  <si>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</si>
  <si>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</si>
  <si>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</si>
  <si>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</si>
  <si>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</si>
  <si>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</si>
  <si>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</si>
  <si>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</si>
  <si>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</si>
  <si>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</si>
  <si>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</si>
  <si>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</si>
  <si>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</si>
  <si>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</si>
  <si>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</si>
  <si>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</si>
  <si>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</si>
  <si>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</si>
  <si>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</si>
  <si>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</si>
  <si>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</si>
  <si>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</si>
  <si>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</si>
  <si>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</si>
  <si>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</si>
  <si>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</si>
  <si>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</si>
  <si>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</si>
  <si>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</si>
  <si>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</si>
  <si>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</si>
  <si>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</si>
  <si>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</si>
  <si>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</si>
  <si>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</si>
  <si>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</si>
  <si>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</si>
  <si>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</si>
  <si>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</si>
  <si>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</si>
  <si>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</si>
  <si>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</si>
  <si>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</si>
  <si>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</si>
  <si>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</si>
  <si>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</si>
  <si>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</si>
  <si>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</si>
  <si>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</si>
  <si>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</si>
  <si>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</si>
  <si>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</si>
  <si>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</si>
  <si>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</si>
  <si>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</si>
  <si>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</si>
  <si>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</si>
  <si>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</si>
  <si>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</si>
  <si>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</si>
  <si>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</si>
  <si>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</si>
  <si>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</si>
  <si>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</si>
  <si>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</si>
  <si>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</si>
  <si>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</si>
  <si>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</si>
  <si>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</si>
  <si>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</si>
  <si>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</si>
  <si>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</si>
  <si>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</si>
  <si>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</si>
  <si>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</si>
  <si>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</si>
  <si>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</si>
  <si>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</si>
  <si>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</si>
  <si>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</si>
  <si>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</si>
  <si>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</si>
  <si>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</si>
  <si>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</si>
  <si>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</si>
  <si>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</si>
  <si>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</si>
  <si>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</si>
  <si>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</si>
  <si>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</si>
  <si>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</si>
  <si>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</si>
  <si>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</si>
  <si>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</si>
  <si>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</si>
  <si>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</si>
  <si>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</si>
  <si>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</si>
  <si>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</si>
  <si>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</si>
  <si>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</si>
  <si>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</si>
  <si>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</si>
  <si>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</si>
  <si>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</si>
  <si>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</si>
  <si>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</si>
  <si>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</si>
  <si>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</si>
  <si>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</si>
  <si>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</si>
  <si>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</si>
  <si>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</si>
  <si>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</si>
  <si>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</si>
  <si>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</si>
  <si>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</si>
  <si>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</si>
  <si>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</si>
  <si>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</si>
  <si>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</si>
  <si>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</si>
  <si>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</si>
  <si>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</si>
  <si>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</si>
  <si>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</si>
  <si>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</si>
  <si>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</si>
  <si>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</si>
  <si>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</si>
  <si>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</si>
  <si>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</si>
  <si>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</si>
  <si>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</si>
  <si>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</si>
  <si>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</si>
  <si>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</si>
  <si>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</si>
  <si>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</si>
  <si>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</si>
  <si>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</si>
  <si>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</si>
  <si>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</si>
  <si>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</si>
  <si>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</si>
  <si>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</si>
  <si>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</si>
  <si>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</si>
  <si>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</si>
  <si>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</si>
  <si>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</si>
  <si>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</si>
  <si>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</si>
  <si>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</si>
  <si>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</si>
  <si>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</si>
  <si>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</si>
  <si>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</si>
  <si>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</si>
  <si>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</si>
  <si>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</si>
  <si>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</si>
  <si>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</si>
  <si>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</si>
  <si>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</si>
  <si>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</si>
  <si>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</si>
  <si>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</si>
  <si>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</si>
  <si>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</si>
  <si>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</si>
  <si>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</si>
  <si>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</si>
  <si>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</si>
  <si>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</si>
  <si>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</si>
  <si>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</si>
  <si>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</si>
  <si>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</si>
  <si>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</si>
  <si>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</si>
  <si>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</si>
  <si>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</si>
  <si>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</si>
  <si>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</si>
  <si>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</si>
  <si>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</si>
  <si>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</si>
  <si>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</si>
  <si>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</si>
  <si>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</si>
  <si>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</si>
  <si>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</si>
  <si>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</si>
  <si>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</si>
  <si>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</si>
  <si>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</si>
  <si>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</si>
  <si>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</si>
  <si>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</si>
  <si>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</si>
  <si>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</si>
  <si>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</si>
  <si>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</si>
  <si>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</si>
  <si>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</si>
  <si>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</si>
  <si>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</si>
  <si>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</si>
  <si>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</si>
  <si>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</si>
  <si>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</si>
  <si>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</si>
  <si>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</si>
  <si>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</si>
  <si>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</si>
  <si>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</si>
  <si>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</si>
  <si>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</si>
  <si>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</si>
  <si>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</si>
  <si>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</si>
  <si>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</si>
  <si>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</si>
  <si>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</si>
  <si>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</si>
  <si>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</si>
  <si>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</si>
  <si>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</si>
  <si>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</si>
  <si>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</si>
  <si>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</si>
  <si>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</si>
  <si>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</si>
  <si>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</si>
  <si>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</si>
  <si>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</si>
  <si>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</si>
  <si>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</si>
  <si>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</si>
  <si>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</si>
  <si>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</si>
  <si>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</si>
  <si>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</si>
  <si>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</si>
  <si>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</si>
  <si>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</si>
  <si>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</si>
  <si>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</si>
  <si>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</si>
  <si>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</si>
  <si>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</si>
  <si>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</si>
  <si>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</si>
  <si>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</si>
  <si>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</si>
  <si>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</si>
  <si>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</si>
  <si>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</si>
  <si>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</si>
  <si>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</si>
  <si>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</si>
  <si>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</si>
  <si>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</si>
  <si>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</si>
  <si>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</si>
  <si>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</si>
  <si>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</si>
  <si>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</si>
  <si>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</si>
  <si>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</si>
  <si>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</si>
  <si>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</si>
  <si>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</si>
  <si>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</si>
  <si>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</si>
  <si>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</si>
  <si>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</si>
  <si>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</si>
  <si>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</si>
  <si>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</si>
  <si>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</si>
  <si>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</si>
  <si>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</si>
  <si>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</si>
  <si>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</si>
  <si>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</si>
  <si>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</si>
  <si>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</si>
  <si>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</si>
  <si>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</si>
  <si>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</si>
  <si>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</si>
  <si>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</si>
  <si>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</si>
  <si>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</si>
  <si>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</si>
  <si>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</si>
  <si>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</si>
  <si>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</si>
  <si>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</si>
  <si>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</si>
  <si>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</si>
  <si>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</si>
  <si>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</si>
  <si>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</si>
  <si>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</si>
  <si>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</si>
  <si>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</si>
  <si>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</si>
  <si>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</si>
  <si>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</si>
  <si>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</si>
  <si>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</si>
  <si>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</si>
  <si>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</si>
  <si>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</si>
  <si>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</si>
  <si>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</si>
  <si>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</si>
  <si>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</si>
  <si>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</si>
  <si>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</si>
  <si>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</si>
  <si>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</si>
  <si>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</si>
  <si>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</si>
  <si>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</si>
  <si>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</si>
  <si>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</si>
  <si>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</si>
  <si>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</si>
  <si>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</si>
  <si>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</si>
  <si>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</si>
  <si>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</si>
  <si>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</si>
  <si>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</si>
  <si>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</si>
  <si>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</si>
  <si>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</si>
  <si>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</si>
  <si>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</si>
  <si>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</si>
  <si>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</si>
  <si>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</si>
  <si>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</si>
  <si>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</si>
  <si>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</si>
  <si>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</si>
  <si>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</si>
  <si>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</si>
  <si>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</si>
  <si>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</si>
  <si>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</si>
  <si>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</si>
  <si>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</si>
  <si>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</si>
  <si>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</si>
  <si>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</si>
  <si>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</si>
  <si>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</si>
  <si>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</si>
  <si>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</si>
  <si>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</si>
  <si>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</si>
  <si>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</si>
  <si>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</si>
  <si>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</si>
  <si>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</si>
  <si>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</si>
  <si>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</si>
  <si>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</si>
  <si>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</si>
  <si>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</si>
  <si>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</si>
  <si>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</si>
  <si>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</si>
  <si>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</si>
  <si>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</si>
  <si>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</si>
  <si>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</si>
  <si>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</si>
  <si>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</si>
  <si>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</si>
  <si>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</si>
  <si>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</si>
  <si>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</si>
  <si>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</si>
  <si>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</si>
  <si>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</si>
  <si>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</si>
  <si>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</si>
  <si>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</si>
  <si>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</si>
  <si>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</si>
  <si>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</si>
  <si>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</si>
  <si>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</si>
  <si>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</si>
  <si>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</si>
  <si>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</si>
  <si>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</si>
  <si>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</si>
  <si>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</si>
  <si>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</si>
  <si>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</si>
  <si>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</si>
  <si>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</si>
  <si>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</si>
  <si>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</si>
  <si>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</si>
  <si>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</si>
  <si>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</si>
  <si>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</si>
  <si>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</si>
  <si>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</si>
  <si>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</si>
  <si>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</si>
  <si>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</si>
  <si>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</si>
  <si>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</si>
  <si>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</si>
  <si>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</si>
  <si>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</si>
  <si>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</si>
  <si>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</si>
  <si>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</si>
  <si>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</si>
  <si>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</si>
  <si>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</si>
  <si>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</si>
  <si>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</si>
  <si>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</si>
  <si>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</si>
  <si>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</si>
  <si>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</si>
  <si>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</si>
  <si>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</si>
  <si>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</si>
  <si>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</si>
  <si>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</si>
  <si>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</si>
  <si>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</si>
  <si>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</si>
  <si>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</si>
  <si>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</si>
  <si>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</si>
  <si>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</si>
  <si>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</si>
  <si>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</si>
  <si>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</si>
  <si>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</si>
  <si>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</si>
  <si>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</si>
  <si>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</si>
  <si>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</si>
  <si>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</si>
  <si>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</si>
  <si>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</si>
  <si>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</si>
  <si>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</si>
  <si>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</si>
  <si>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</si>
  <si>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</si>
  <si>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</si>
  <si>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</si>
  <si>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</si>
  <si>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</si>
  <si>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</si>
  <si>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</si>
  <si>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</si>
  <si>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</si>
  <si>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</si>
  <si>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</si>
  <si>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</si>
  <si>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</si>
  <si>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</si>
  <si>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</si>
  <si>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</si>
  <si>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</si>
  <si>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</si>
  <si>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</si>
  <si>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</si>
  <si>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</si>
  <si>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</si>
  <si>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</si>
  <si>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</si>
  <si>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</si>
  <si>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</si>
  <si>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</si>
  <si>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</si>
  <si>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</si>
  <si>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</si>
  <si>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</si>
  <si>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</si>
  <si>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</si>
  <si>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</si>
  <si>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</si>
  <si>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</si>
  <si>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</si>
  <si>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</si>
  <si>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</si>
  <si>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</si>
  <si>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</si>
  <si>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</si>
  <si>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</si>
  <si>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</si>
  <si>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</si>
  <si>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</si>
  <si>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</si>
  <si>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</si>
  <si>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</si>
  <si>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</si>
  <si>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</si>
  <si>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</si>
  <si>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</si>
  <si>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</si>
  <si>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</si>
  <si>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</si>
  <si>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</si>
  <si>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</si>
  <si>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</si>
  <si>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</si>
  <si>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</si>
  <si>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</si>
  <si>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</si>
  <si>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</si>
  <si>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</si>
  <si>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</si>
  <si>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</si>
  <si>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</si>
  <si>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</si>
  <si>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</si>
  <si>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</si>
  <si>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</si>
  <si>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</si>
  <si>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</si>
  <si>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</si>
  <si>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</si>
  <si>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</si>
  <si>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</si>
  <si>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</si>
  <si>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</si>
  <si>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</si>
  <si>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</si>
  <si>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</si>
  <si>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</si>
  <si>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</si>
  <si>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</si>
  <si>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</si>
  <si>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</si>
  <si>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</si>
  <si>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</si>
  <si>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</si>
  <si>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</si>
  <si>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</si>
  <si>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</si>
  <si>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</si>
  <si>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</si>
  <si>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</si>
  <si>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</si>
  <si>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</si>
  <si>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</si>
  <si>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</si>
  <si>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</si>
  <si>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</si>
  <si>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</si>
  <si>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</si>
  <si>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</si>
  <si>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</si>
  <si>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</si>
  <si>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</si>
  <si>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</si>
  <si>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</si>
  <si>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</si>
  <si>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</si>
  <si>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</si>
  <si>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</si>
  <si>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</si>
  <si>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</si>
  <si>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</si>
  <si>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</si>
  <si>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</si>
  <si>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</si>
  <si>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</si>
  <si>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</si>
  <si>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</si>
  <si>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</si>
  <si>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</si>
  <si>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</si>
  <si>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</si>
  <si>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</si>
  <si>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</si>
  <si>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</si>
  <si>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</si>
  <si>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</si>
  <si>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</si>
  <si>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</si>
  <si>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</si>
  <si>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</si>
  <si>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</si>
  <si>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</si>
  <si>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</si>
  <si>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</si>
  <si>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</si>
  <si>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</si>
  <si>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</si>
  <si>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</si>
  <si>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</si>
  <si>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</si>
  <si>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</si>
  <si>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</si>
  <si>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</si>
  <si>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</si>
  <si>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</si>
  <si>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</si>
  <si>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</si>
  <si>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</si>
  <si>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</si>
  <si>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</si>
  <si>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</si>
  <si>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</si>
  <si>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</si>
  <si>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</si>
  <si>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</si>
  <si>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</si>
  <si>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</si>
  <si>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</si>
  <si>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</si>
  <si>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</si>
  <si>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</si>
  <si>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</si>
  <si>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</si>
  <si>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</si>
  <si>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</si>
  <si>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</si>
  <si>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</si>
  <si>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</si>
  <si>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</si>
  <si>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</si>
  <si>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</si>
  <si>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</si>
  <si>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</si>
  <si>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</si>
  <si>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</si>
  <si>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</si>
  <si>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</si>
  <si>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</si>
  <si>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</si>
  <si>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</si>
  <si>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</si>
  <si>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</si>
  <si>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</si>
  <si>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</si>
  <si>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</si>
  <si>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</si>
  <si>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</si>
  <si>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</si>
  <si>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</si>
  <si>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</si>
  <si>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</si>
  <si>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</si>
  <si>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</si>
  <si>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</si>
  <si>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</si>
  <si>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</si>
  <si>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</si>
  <si>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</si>
  <si>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</si>
  <si>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</si>
  <si>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</si>
  <si>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</si>
  <si>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</si>
  <si>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</si>
  <si>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</si>
  <si>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</si>
  <si>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</si>
  <si>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</si>
  <si>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</si>
  <si>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</si>
  <si>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</si>
  <si>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</si>
  <si>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</si>
  <si>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</si>
  <si>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</si>
  <si>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</si>
  <si>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</si>
  <si>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</si>
  <si>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</si>
  <si>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</si>
  <si>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</si>
  <si>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</si>
  <si>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</si>
  <si>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</si>
  <si>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</si>
  <si>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</si>
  <si>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</si>
  <si>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</si>
  <si>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</si>
  <si>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</si>
  <si>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</si>
  <si>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</si>
  <si>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</si>
  <si>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</si>
  <si>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</si>
  <si>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</si>
  <si>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</si>
  <si>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</si>
  <si>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</si>
  <si>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</si>
  <si>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</si>
  <si>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</si>
  <si>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</si>
  <si>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</si>
  <si>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</si>
  <si>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</si>
  <si>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</si>
  <si>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</si>
  <si>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</si>
  <si>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</si>
  <si>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</si>
  <si>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</si>
  <si>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</si>
  <si>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</si>
  <si>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</si>
  <si>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</si>
  <si>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</si>
  <si>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</si>
  <si>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</si>
  <si>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</si>
  <si>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</si>
  <si>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</si>
  <si>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</si>
  <si>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</si>
  <si>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</si>
  <si>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</si>
  <si>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</si>
  <si>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</si>
  <si>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</si>
  <si>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</si>
  <si>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</si>
  <si>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</si>
  <si>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</si>
  <si>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</si>
  <si>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</si>
  <si>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</si>
  <si>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</si>
  <si>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</si>
  <si>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</si>
  <si>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</si>
  <si>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</si>
  <si>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</si>
  <si>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</si>
  <si>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</si>
  <si>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</si>
  <si>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</si>
  <si>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</si>
  <si>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</si>
  <si>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</si>
  <si>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</si>
  <si>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</si>
  <si>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</si>
  <si>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</si>
  <si>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</si>
  <si>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</si>
  <si>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</si>
  <si>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</si>
  <si>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</si>
  <si>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</si>
  <si>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</si>
  <si>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</si>
  <si>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</si>
  <si>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</si>
  <si>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</si>
  <si>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</si>
  <si>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</si>
  <si>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</si>
  <si>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</si>
  <si>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</si>
  <si>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</si>
  <si>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</si>
  <si>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</si>
  <si>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</si>
  <si>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</si>
  <si>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</si>
  <si>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</si>
  <si>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</si>
  <si>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</si>
  <si>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</si>
  <si>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</si>
  <si>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</si>
  <si>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</si>
  <si>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</si>
  <si>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</si>
  <si>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</si>
  <si>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</si>
  <si>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</si>
  <si>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</si>
  <si>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</si>
  <si>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</si>
  <si>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</si>
  <si>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</si>
  <si>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</si>
  <si>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</si>
  <si>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</si>
  <si>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</si>
  <si>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</si>
  <si>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</si>
  <si>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</si>
  <si>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</si>
  <si>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</si>
  <si>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</si>
  <si>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</si>
  <si>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</si>
  <si>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</si>
  <si>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</si>
  <si>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</si>
  <si>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</si>
  <si>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</si>
  <si>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</si>
  <si>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</si>
  <si>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</si>
  <si>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</si>
  <si>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</si>
  <si>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</si>
  <si>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</si>
  <si>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</si>
  <si>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</si>
  <si>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</si>
  <si>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</si>
  <si>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</si>
  <si>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</si>
  <si>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</si>
  <si>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</si>
  <si>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</si>
  <si>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</si>
  <si>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</si>
  <si>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</si>
  <si>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</si>
  <si>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</si>
  <si>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</si>
  <si>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</si>
  <si>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</si>
  <si>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</si>
  <si>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</si>
  <si>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</si>
  <si>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</si>
  <si>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</si>
  <si>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</si>
  <si>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</si>
  <si>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</si>
  <si>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</si>
  <si>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</si>
  <si>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</si>
  <si>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</si>
  <si>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</si>
  <si>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</si>
  <si>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</si>
  <si>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</si>
  <si>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</si>
  <si>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</si>
  <si>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</si>
  <si>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</si>
  <si>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</si>
  <si>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</si>
  <si>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</si>
  <si>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</si>
  <si>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</si>
  <si>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</si>
  <si>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</si>
  <si>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</si>
  <si>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</si>
  <si>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</si>
  <si>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</si>
  <si>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</si>
  <si>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</si>
  <si>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</si>
  <si>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</si>
  <si>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</si>
  <si>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</si>
  <si>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</si>
  <si>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</si>
  <si>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</si>
  <si>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</si>
  <si>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</si>
  <si>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</si>
  <si>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</si>
  <si>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</si>
  <si>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</si>
  <si>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</si>
  <si>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</si>
  <si>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</si>
  <si>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</si>
  <si>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</si>
  <si>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</si>
  <si>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</si>
  <si>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</si>
  <si>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</si>
  <si>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</si>
  <si>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</si>
  <si>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</si>
  <si>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</si>
  <si>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</si>
  <si>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</si>
  <si>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</si>
  <si>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</si>
  <si>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</si>
  <si>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</si>
  <si>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</si>
  <si>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</si>
  <si>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</si>
  <si>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</si>
  <si>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</si>
  <si>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</si>
  <si>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</si>
  <si>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</si>
  <si>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</si>
  <si>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</si>
  <si>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</si>
  <si>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</si>
  <si>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</si>
  <si>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</si>
  <si>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</si>
  <si>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</si>
  <si>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</si>
  <si>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</si>
  <si>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</si>
  <si>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</si>
  <si>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</si>
  <si>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</si>
  <si>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</si>
  <si>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</si>
  <si>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</si>
  <si>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</si>
  <si>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</si>
  <si>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</si>
  <si>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</si>
  <si>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</si>
  <si>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</si>
  <si>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</si>
  <si>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</si>
  <si>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</si>
  <si>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</si>
  <si>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</si>
  <si>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</si>
  <si>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</si>
  <si>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</si>
  <si>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</si>
  <si>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</si>
  <si>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</si>
  <si>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</si>
  <si>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</si>
  <si>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</si>
  <si>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</si>
  <si>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</si>
  <si>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</si>
  <si>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</si>
  <si>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</si>
  <si>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</si>
  <si>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</si>
  <si>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</si>
  <si>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</si>
  <si>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</si>
  <si>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</si>
  <si>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</si>
  <si>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</si>
  <si>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</si>
  <si>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</si>
  <si>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</si>
  <si>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</si>
  <si>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</si>
  <si>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</si>
  <si>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</si>
  <si>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</si>
  <si>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</si>
  <si>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</si>
  <si>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</si>
  <si>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</si>
  <si>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</si>
  <si>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</si>
  <si>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</si>
  <si>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</si>
  <si>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</si>
  <si>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</si>
  <si>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</si>
  <si>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</si>
  <si>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</si>
  <si>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</si>
  <si>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</si>
  <si>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</si>
  <si>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</si>
  <si>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</si>
  <si>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</si>
  <si>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</si>
  <si>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</si>
  <si>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</si>
  <si>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</si>
  <si>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</si>
  <si>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</si>
  <si>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</si>
  <si>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</si>
  <si>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</si>
  <si>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</si>
  <si>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</si>
  <si>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</si>
  <si>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</si>
  <si>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</si>
  <si>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</si>
  <si>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</si>
  <si>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</si>
  <si>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</si>
  <si>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</si>
  <si>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</si>
  <si>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</si>
  <si>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</si>
  <si>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</si>
  <si>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</si>
  <si>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</si>
  <si>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</si>
  <si>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</si>
  <si>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</si>
  <si>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</si>
  <si>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</si>
  <si>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</si>
  <si>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</si>
  <si>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</si>
  <si>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</si>
  <si>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</si>
  <si>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</si>
  <si>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</si>
  <si>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</si>
  <si>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</si>
  <si>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</si>
  <si>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</si>
  <si>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</si>
  <si>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</si>
  <si>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</si>
  <si>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</si>
  <si>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</si>
  <si>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</si>
  <si>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</si>
  <si>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</si>
  <si>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</si>
  <si>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</si>
  <si>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</si>
  <si>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</si>
  <si>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</si>
  <si>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</si>
  <si>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</si>
  <si>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</si>
  <si>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</si>
  <si>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</si>
  <si>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</si>
  <si>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</si>
  <si>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</si>
  <si>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</si>
  <si>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</si>
  <si>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</si>
  <si>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</si>
  <si>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</si>
  <si>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</si>
  <si>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</si>
  <si>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</si>
  <si>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</si>
  <si>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</si>
  <si>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</si>
  <si>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</si>
  <si>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</si>
  <si>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</si>
  <si>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</si>
  <si>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</si>
  <si>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</si>
  <si>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</si>
  <si>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</si>
  <si>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</si>
  <si>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</si>
  <si>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</si>
  <si>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</si>
  <si>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</si>
  <si>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</si>
  <si>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</si>
  <si>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</si>
  <si>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</si>
  <si>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</si>
  <si>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</si>
  <si>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</si>
  <si>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</si>
  <si>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</si>
  <si>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</si>
  <si>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</si>
  <si>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</si>
  <si>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</si>
  <si>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</si>
  <si>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</si>
  <si>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</si>
  <si>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</si>
  <si>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</si>
  <si>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</si>
  <si>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</si>
  <si>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</si>
  <si>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</si>
  <si>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</si>
  <si>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</si>
  <si>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</si>
  <si>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</si>
  <si>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</si>
  <si>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</si>
  <si>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</si>
  <si>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</si>
  <si>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</si>
  <si>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</si>
  <si>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</si>
  <si>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</si>
  <si>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</si>
  <si>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</si>
  <si>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</si>
  <si>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</si>
  <si>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</si>
  <si>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</si>
  <si>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</si>
  <si>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</si>
  <si>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</si>
  <si>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</si>
  <si>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</si>
  <si>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</si>
  <si>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</si>
  <si>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</si>
  <si>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</si>
  <si>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</si>
  <si>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</si>
  <si>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</si>
  <si>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</si>
  <si>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</si>
  <si>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</si>
  <si>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</si>
  <si>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</si>
  <si>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</si>
  <si>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</si>
  <si>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</si>
  <si>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</si>
  <si>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</si>
  <si>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</si>
  <si>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</si>
  <si>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</si>
  <si>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</si>
  <si>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</si>
  <si>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</si>
  <si>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</si>
  <si>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</si>
  <si>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</si>
  <si>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</si>
  <si>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</si>
  <si>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</si>
  <si>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</si>
  <si>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</si>
  <si>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</si>
  <si>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</si>
  <si>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</si>
  <si>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</si>
  <si>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</si>
  <si>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</si>
  <si>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</si>
  <si>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</si>
  <si>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</si>
  <si>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</si>
  <si>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</si>
  <si>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</si>
  <si>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</si>
  <si>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</si>
  <si>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</si>
  <si>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</si>
  <si>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</si>
  <si>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</si>
  <si>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</si>
  <si>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</si>
  <si>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</si>
  <si>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</si>
  <si>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</si>
  <si>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</si>
  <si>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</si>
  <si>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</si>
  <si>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</si>
  <si>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</si>
  <si>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</si>
  <si>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</si>
  <si>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</si>
  <si>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</si>
  <si>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</si>
  <si>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</si>
  <si>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</si>
  <si>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</si>
  <si>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</si>
  <si>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</si>
  <si>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</si>
  <si>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</si>
  <si>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</si>
  <si>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</si>
  <si>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</si>
  <si>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</si>
  <si>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</si>
  <si>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</si>
  <si>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</si>
  <si>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</si>
  <si>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</si>
  <si>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</si>
  <si>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</si>
  <si>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</si>
  <si>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</si>
  <si>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</si>
  <si>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</si>
  <si>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</si>
  <si>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</si>
  <si>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</si>
  <si>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</si>
  <si>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</si>
  <si>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</si>
  <si>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</si>
  <si>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</si>
  <si>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</si>
  <si>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</si>
  <si>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</si>
  <si>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</si>
  <si>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</si>
  <si>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</si>
  <si>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</si>
  <si>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</si>
  <si>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</si>
  <si>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</si>
  <si>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</si>
  <si>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</si>
  <si>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</si>
  <si>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</si>
  <si>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</si>
  <si>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</si>
  <si>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</si>
  <si>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</si>
  <si>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</si>
  <si>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</si>
  <si>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</si>
  <si>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</si>
  <si>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</si>
  <si>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</si>
  <si>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</si>
  <si>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</si>
  <si>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</si>
  <si>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</si>
  <si>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</si>
  <si>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</si>
  <si>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</si>
  <si>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</si>
  <si>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</si>
  <si>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</si>
  <si>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</si>
  <si>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</si>
  <si>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</si>
  <si>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</si>
  <si>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</si>
  <si>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</si>
  <si>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</si>
  <si>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</si>
  <si>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</si>
  <si>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</si>
  <si>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</si>
  <si>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</si>
  <si>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</si>
  <si>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</si>
  <si>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</si>
  <si>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</si>
  <si>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</si>
  <si>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</si>
  <si>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</si>
  <si>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</si>
  <si>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</si>
  <si>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</si>
  <si>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</si>
  <si>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</si>
  <si>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</si>
  <si>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</si>
  <si>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</si>
  <si>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</si>
  <si>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</si>
  <si>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</si>
  <si>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</si>
  <si>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</si>
  <si>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</si>
  <si>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</si>
  <si>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</si>
  <si>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</si>
  <si>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</si>
  <si>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</si>
  <si>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</si>
  <si>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</si>
  <si>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</si>
  <si>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</si>
  <si>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</si>
  <si>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</si>
  <si>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</si>
  <si>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</si>
  <si>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</si>
  <si>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</si>
  <si>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</si>
  <si>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</si>
  <si>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</si>
  <si>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</si>
  <si>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</si>
  <si>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</si>
  <si>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</si>
  <si>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</si>
  <si>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</si>
  <si>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</si>
  <si>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</si>
  <si>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</si>
  <si>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</si>
  <si>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</si>
  <si>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</si>
  <si>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</si>
  <si>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</si>
  <si>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</si>
  <si>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</si>
  <si>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</si>
  <si>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</si>
  <si>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</si>
  <si>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</si>
  <si>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</si>
  <si>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</si>
  <si>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</si>
  <si>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</si>
  <si>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</si>
  <si>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</si>
  <si>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</si>
  <si>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</si>
  <si>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</si>
  <si>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</si>
  <si>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</si>
  <si>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</si>
  <si>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</si>
  <si>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</si>
  <si>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</si>
  <si>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</si>
  <si>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</si>
  <si>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</si>
  <si>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</si>
  <si>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</si>
  <si>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</si>
  <si>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</si>
  <si>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</si>
  <si>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</si>
  <si>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</si>
  <si>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</si>
  <si>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</si>
  <si>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</si>
  <si>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</si>
  <si>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</si>
  <si>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</si>
  <si>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</si>
  <si>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</si>
  <si>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</si>
  <si>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</si>
  <si>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</si>
  <si>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</si>
  <si>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</si>
  <si>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</si>
  <si>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</si>
  <si>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</si>
  <si>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</si>
  <si>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</si>
  <si>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</si>
  <si>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</si>
  <si>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</si>
  <si>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</si>
  <si>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</si>
  <si>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</si>
  <si>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</si>
  <si>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</si>
  <si>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</si>
  <si>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</si>
  <si>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</si>
  <si>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</si>
  <si>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</si>
  <si>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</si>
  <si>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</si>
  <si>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</si>
  <si>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</si>
  <si>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</si>
  <si>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</si>
  <si>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</si>
  <si>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</si>
  <si>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</si>
  <si>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</si>
  <si>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</si>
  <si>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</si>
  <si>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</si>
  <si>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</si>
  <si>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</si>
  <si>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</si>
  <si>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</si>
  <si>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</si>
  <si>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</si>
  <si>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</si>
  <si>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</si>
  <si>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</si>
  <si>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</si>
  <si>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</si>
  <si>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</si>
  <si>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</si>
  <si>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</si>
  <si>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</si>
  <si>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</si>
  <si>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</si>
  <si>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</si>
  <si>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</si>
  <si>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</si>
  <si>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</si>
  <si>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</si>
  <si>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</si>
  <si>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</si>
  <si>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</si>
  <si>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</si>
  <si>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</si>
  <si>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</si>
  <si>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</si>
  <si>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</si>
  <si>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</si>
  <si>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</si>
  <si>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</si>
  <si>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</si>
  <si>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</si>
  <si>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</si>
  <si>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</si>
  <si>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</si>
  <si>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</si>
  <si>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</si>
  <si>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</si>
  <si>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</si>
  <si>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</si>
  <si>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</si>
  <si>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</si>
  <si>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</si>
  <si>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</si>
  <si>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</si>
  <si>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</si>
  <si>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</si>
  <si>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</si>
  <si>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</si>
  <si>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</si>
  <si>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</si>
  <si>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</si>
  <si>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</si>
  <si>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</si>
  <si>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</si>
  <si>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</si>
  <si>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</si>
  <si>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</si>
  <si>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</si>
  <si>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</si>
  <si>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</si>
  <si>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</si>
  <si>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</si>
  <si>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</si>
  <si>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</si>
  <si>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</si>
  <si>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</si>
  <si>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</si>
  <si>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</si>
  <si>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</si>
  <si>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</si>
  <si>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</si>
  <si>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</si>
  <si>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</si>
  <si>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</si>
  <si>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</si>
  <si>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</si>
  <si>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</si>
  <si>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</si>
  <si>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</si>
  <si>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</si>
  <si>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</si>
  <si>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</si>
  <si>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</si>
  <si>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</si>
  <si>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</si>
  <si>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</si>
  <si>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</si>
  <si>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</si>
  <si>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</si>
  <si>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</si>
  <si>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</si>
  <si>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</si>
  <si>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</si>
  <si>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</si>
  <si>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</si>
  <si>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</si>
  <si>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</si>
  <si>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</si>
  <si>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</si>
  <si>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</si>
  <si>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</si>
  <si>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</si>
  <si>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</si>
  <si>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</si>
  <si>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</si>
  <si>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</si>
  <si>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</si>
  <si>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</si>
  <si>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</si>
  <si>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</si>
  <si>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</si>
  <si>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</si>
  <si>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</si>
  <si>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</si>
  <si>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</si>
  <si>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</si>
  <si>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</si>
  <si>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</si>
  <si>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</si>
  <si>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</si>
  <si>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</si>
  <si>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</si>
  <si>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</si>
  <si>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</si>
  <si>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</si>
  <si>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</si>
  <si>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</si>
  <si>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</si>
  <si>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</si>
  <si>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</si>
  <si>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</si>
  <si>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</si>
  <si>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</si>
  <si>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</si>
  <si>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</si>
  <si>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</si>
  <si>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</si>
  <si>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</si>
  <si>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</si>
  <si>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</si>
  <si>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</si>
  <si>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</si>
  <si>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</si>
  <si>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</si>
  <si>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</si>
  <si>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</si>
  <si>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</si>
  <si>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</si>
  <si>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</si>
  <si>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</si>
  <si>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</si>
  <si>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</si>
  <si>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</si>
  <si>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</si>
  <si>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</si>
  <si>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</si>
  <si>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</si>
  <si>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</si>
  <si>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</si>
  <si>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</si>
  <si>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</si>
  <si>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</si>
  <si>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</si>
  <si>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</si>
  <si>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</si>
  <si>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</si>
  <si>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</si>
  <si>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</si>
  <si>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</si>
  <si>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</si>
  <si>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</si>
  <si>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</si>
  <si>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</si>
  <si>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</si>
  <si>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</si>
  <si>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</si>
  <si>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</si>
  <si>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</si>
  <si>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</si>
  <si>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</si>
  <si>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</si>
  <si>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</si>
  <si>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</si>
  <si>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</si>
  <si>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</si>
  <si>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</si>
  <si>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</si>
  <si>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</si>
  <si>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</si>
  <si>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</si>
  <si>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</si>
  <si>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</si>
  <si>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</si>
  <si>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</si>
  <si>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</si>
  <si>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</si>
  <si>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</si>
  <si>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</si>
  <si>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</si>
  <si>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</si>
  <si>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</si>
  <si>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</si>
  <si>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</si>
  <si>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</si>
  <si>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</si>
  <si>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</si>
  <si>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</si>
  <si>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</si>
  <si>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</si>
  <si>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</si>
  <si>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</si>
  <si>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</si>
  <si>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</si>
  <si>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</si>
  <si>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</si>
  <si>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</si>
  <si>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</si>
  <si>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</si>
  <si>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</si>
  <si>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</si>
  <si>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</si>
  <si>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</si>
  <si>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</si>
  <si>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</si>
  <si>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</si>
  <si>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</si>
  <si>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</si>
  <si>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</si>
  <si>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</si>
  <si>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</si>
  <si>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</si>
  <si>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</si>
  <si>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</si>
  <si>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</si>
  <si>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</si>
  <si>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</si>
  <si>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</si>
  <si>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</si>
  <si>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</si>
  <si>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</si>
  <si>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</si>
  <si>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</si>
  <si>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</si>
  <si>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</si>
  <si>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</si>
  <si>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</si>
  <si>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</si>
  <si>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</si>
  <si>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</si>
  <si>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</si>
  <si>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</si>
  <si>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</si>
  <si>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</si>
  <si>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</si>
  <si>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</si>
  <si>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</si>
  <si>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</si>
  <si>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</si>
  <si>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</si>
  <si>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</si>
  <si>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</si>
  <si>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</si>
  <si>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</si>
  <si>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</si>
  <si>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</si>
  <si>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</si>
  <si>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</si>
  <si>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</si>
  <si>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</si>
  <si>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</si>
  <si>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</si>
  <si>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</si>
  <si>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</si>
  <si>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</si>
  <si>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</si>
  <si>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</si>
  <si>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</si>
  <si>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</si>
  <si>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</si>
  <si>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</si>
  <si>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</si>
  <si>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</si>
  <si>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</si>
  <si>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</si>
  <si>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</si>
  <si>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</si>
  <si>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</si>
  <si>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</si>
  <si>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</si>
  <si>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</si>
  <si>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</si>
  <si>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</si>
  <si>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</si>
  <si>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</si>
  <si>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</si>
  <si>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</si>
  <si>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</si>
  <si>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</si>
  <si>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</si>
  <si>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</si>
  <si>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</si>
  <si>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</si>
  <si>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</si>
  <si>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</si>
  <si>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</si>
  <si>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</si>
  <si>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</si>
  <si>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</si>
  <si>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</si>
  <si>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</si>
  <si>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</si>
  <si>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</si>
  <si>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</si>
  <si>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</si>
  <si>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</si>
  <si>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</si>
  <si>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</si>
  <si>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</si>
  <si>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</si>
  <si>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</si>
  <si>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</si>
  <si>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</si>
  <si>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</si>
  <si>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</si>
  <si>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</si>
  <si>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</si>
  <si>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</si>
  <si>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</si>
  <si>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</si>
  <si>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</si>
  <si>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</si>
  <si>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</si>
  <si>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</si>
  <si>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</si>
  <si>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</si>
  <si>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</si>
  <si>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</si>
  <si>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</si>
  <si>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</si>
  <si>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</si>
  <si>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</si>
  <si>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</si>
  <si>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</si>
  <si>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</si>
  <si>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</si>
  <si>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</si>
  <si>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</si>
  <si>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</si>
  <si>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</si>
  <si>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</si>
  <si>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</si>
  <si>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</si>
  <si>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</si>
  <si>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</si>
  <si>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</si>
  <si>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</si>
  <si>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</si>
  <si>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</si>
  <si>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</si>
  <si>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</si>
  <si>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</si>
  <si>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</si>
  <si>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</si>
  <si>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</si>
  <si>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</si>
  <si>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</si>
  <si>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</si>
  <si>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</si>
  <si>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</si>
  <si>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</si>
  <si>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</si>
  <si>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</si>
  <si>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</si>
  <si>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</si>
  <si>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</si>
  <si>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</si>
  <si>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</si>
  <si>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</si>
  <si>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</si>
  <si>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</si>
  <si>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</si>
  <si>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</si>
  <si>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</si>
  <si>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</si>
  <si>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</si>
  <si>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</si>
  <si>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</si>
  <si>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</si>
  <si>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</si>
  <si>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</si>
  <si>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</si>
  <si>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</si>
  <si>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</si>
  <si>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</si>
  <si>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</si>
  <si>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</si>
  <si>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</si>
  <si>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</si>
  <si>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</si>
  <si>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</si>
  <si>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</si>
  <si>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</si>
  <si>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</si>
  <si>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</si>
  <si>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</si>
  <si>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</si>
  <si>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</si>
  <si>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</si>
  <si>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</si>
  <si>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</si>
  <si>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</si>
  <si>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</si>
  <si>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</si>
  <si>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</si>
  <si>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</si>
  <si>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</si>
  <si>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</si>
  <si>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</si>
  <si>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</si>
  <si>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</si>
  <si>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</si>
  <si>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</si>
  <si>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</si>
  <si>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</si>
  <si>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</si>
  <si>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</si>
  <si>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</si>
  <si>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</si>
  <si>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</si>
  <si>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</si>
  <si>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</si>
  <si>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</si>
  <si>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</si>
  <si>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</si>
  <si>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</si>
  <si>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</si>
  <si>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</si>
  <si>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</si>
  <si>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</si>
  <si>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</si>
  <si>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</si>
  <si>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</si>
  <si>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</si>
  <si>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</si>
  <si>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</si>
  <si>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</si>
  <si>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</si>
  <si>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</si>
  <si>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</si>
  <si>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</si>
  <si>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</si>
  <si>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</si>
  <si>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</si>
  <si>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</si>
  <si>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</si>
  <si>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</si>
  <si>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</si>
  <si>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</si>
  <si>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</si>
  <si>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</si>
  <si>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</si>
  <si>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</si>
  <si>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</si>
  <si>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</si>
  <si>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</si>
  <si>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</si>
  <si>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</si>
  <si>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</si>
  <si>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</si>
  <si>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</si>
  <si>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</si>
  <si>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</si>
  <si>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</si>
  <si>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</si>
  <si>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</si>
  <si>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</si>
  <si>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</si>
  <si>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</si>
  <si>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</si>
  <si>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</si>
  <si>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</si>
  <si>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</si>
  <si>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</si>
  <si>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</si>
  <si>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</si>
  <si>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</si>
  <si>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</si>
  <si>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</si>
  <si>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</si>
  <si>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</si>
  <si>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</si>
  <si>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</si>
  <si>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</si>
  <si>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</si>
  <si>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</si>
  <si>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</si>
  <si>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</si>
  <si>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</si>
  <si>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</si>
  <si>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</si>
  <si>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</si>
  <si>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</si>
  <si>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</si>
  <si>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</si>
  <si>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</si>
  <si>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</si>
  <si>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</si>
  <si>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</si>
  <si>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</si>
  <si>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</si>
  <si>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</si>
  <si>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</si>
  <si>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</si>
  <si>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</si>
  <si>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</si>
  <si>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</si>
  <si>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</si>
  <si>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</si>
  <si>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</si>
  <si>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</si>
  <si>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</si>
  <si>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</si>
  <si>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</si>
  <si>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</si>
  <si>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</si>
  <si>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</si>
  <si>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</si>
  <si>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</si>
  <si>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</si>
  <si>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</si>
  <si>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</si>
  <si>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</si>
  <si>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</si>
  <si>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</si>
  <si>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</si>
  <si>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</si>
  <si>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</si>
  <si>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</si>
  <si>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</si>
  <si>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</si>
  <si>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</si>
  <si>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</si>
  <si>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</si>
  <si>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</si>
  <si>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</si>
  <si>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</si>
  <si>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</si>
  <si>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</si>
  <si>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</si>
  <si>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</si>
  <si>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</si>
  <si>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</si>
  <si>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</si>
  <si>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</si>
  <si>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</si>
  <si>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</si>
  <si>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</si>
  <si>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</si>
  <si>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</si>
  <si>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</si>
  <si>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</si>
  <si>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</si>
  <si>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</si>
  <si>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</si>
  <si>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</si>
  <si>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</si>
  <si>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</si>
  <si>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</si>
  <si>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</si>
  <si>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</si>
  <si>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</si>
  <si>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</si>
  <si>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</si>
  <si>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</si>
  <si>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</si>
  <si>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</si>
  <si>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</si>
  <si>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</si>
  <si>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</si>
  <si>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</si>
  <si>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</si>
  <si>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</si>
  <si>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</si>
  <si>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</si>
  <si>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</si>
  <si>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</si>
  <si>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</si>
  <si>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</si>
  <si>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</si>
  <si>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</si>
  <si>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</si>
  <si>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</si>
  <si>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</si>
  <si>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</si>
  <si>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</si>
  <si>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</si>
  <si>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</si>
  <si>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</si>
  <si>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</si>
  <si>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</si>
  <si>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</si>
  <si>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</si>
  <si>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</si>
  <si>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</si>
  <si>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</si>
  <si>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</si>
  <si>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</si>
  <si>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</si>
  <si>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</si>
  <si>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</si>
  <si>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</si>
  <si>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</si>
  <si>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</si>
  <si>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</si>
  <si>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</si>
  <si>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</si>
  <si>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</si>
  <si>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</si>
  <si>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</si>
  <si>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</si>
  <si>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</si>
  <si>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</si>
  <si>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</si>
  <si>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</si>
  <si>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</si>
  <si>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</si>
  <si>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</si>
  <si>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</si>
  <si>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</si>
  <si>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</si>
  <si>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</si>
  <si>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</si>
  <si>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</si>
  <si>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</si>
  <si>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</si>
  <si>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</si>
  <si>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</si>
  <si>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</si>
  <si>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</si>
  <si>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</si>
  <si>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</si>
  <si>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</si>
  <si>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</si>
  <si>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</si>
  <si>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</si>
  <si>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</si>
  <si>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</si>
  <si>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</si>
  <si>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</si>
  <si>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</si>
  <si>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</si>
  <si>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</si>
  <si>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</si>
  <si>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</si>
  <si>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</si>
  <si>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</si>
  <si>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</si>
  <si>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</si>
  <si>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</si>
  <si>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</si>
  <si>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</si>
  <si>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</si>
  <si>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</si>
  <si>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</si>
  <si>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</si>
  <si>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</si>
  <si>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</si>
  <si>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</si>
  <si>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</si>
  <si>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</si>
  <si>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</si>
  <si>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</si>
  <si>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</si>
  <si>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</si>
  <si>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</si>
  <si>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</si>
  <si>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</si>
  <si>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</si>
  <si>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</si>
  <si>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</si>
  <si>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</si>
  <si>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</si>
  <si>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</si>
  <si>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</si>
  <si>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</si>
  <si>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</si>
  <si>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</si>
  <si>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</si>
  <si>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</si>
  <si>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</si>
  <si>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</si>
  <si>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</si>
  <si>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</si>
  <si>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</si>
  <si>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</si>
  <si>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</si>
  <si>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</si>
  <si>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</si>
  <si>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</si>
  <si>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</si>
  <si>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</si>
  <si>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</si>
  <si>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</si>
  <si>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</si>
  <si>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</si>
  <si>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</si>
  <si>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</si>
  <si>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</si>
  <si>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</si>
  <si>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</si>
  <si>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</si>
  <si>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</si>
  <si>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</si>
  <si>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</si>
  <si>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</si>
  <si>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</si>
  <si>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</si>
  <si>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</si>
  <si>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</si>
  <si>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</si>
  <si>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</si>
  <si>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</si>
  <si>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</si>
  <si>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</si>
  <si>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</si>
  <si>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</si>
  <si>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</si>
  <si>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</si>
  <si>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</si>
  <si>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</si>
  <si>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</si>
  <si>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</si>
  <si>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</si>
  <si>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</si>
  <si>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</si>
  <si>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</si>
  <si>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</si>
  <si>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</si>
  <si>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</si>
  <si>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</si>
  <si>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</si>
  <si>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</si>
  <si>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</si>
  <si>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</si>
  <si>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</si>
  <si>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</si>
  <si>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</si>
  <si>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</si>
  <si>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</si>
  <si>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</si>
  <si>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</si>
  <si>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</si>
  <si>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</si>
  <si>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</si>
  <si>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</si>
  <si>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</si>
  <si>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</si>
  <si>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</si>
  <si>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</si>
  <si>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</si>
  <si>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</si>
  <si>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</si>
  <si>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</si>
  <si>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</si>
  <si>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</si>
  <si>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</si>
  <si>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</si>
  <si>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</si>
  <si>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</si>
  <si>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</si>
  <si>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</si>
  <si>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</si>
  <si>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</si>
  <si>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</si>
  <si>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</si>
  <si>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</si>
  <si>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</si>
  <si>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</si>
  <si>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</si>
  <si>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</si>
  <si>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</si>
  <si>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</si>
  <si>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</si>
  <si>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</si>
  <si>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</si>
  <si>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</si>
  <si>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</si>
  <si>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</si>
  <si>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</si>
  <si>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</si>
  <si>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</si>
  <si>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</si>
  <si>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</si>
  <si>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</si>
  <si>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</si>
  <si>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</si>
  <si>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</si>
  <si>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</si>
  <si>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</si>
  <si>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</si>
  <si>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</si>
  <si>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</si>
  <si>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</si>
  <si>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</si>
  <si>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</si>
  <si>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</si>
  <si>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</si>
  <si>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</si>
  <si>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</si>
  <si>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</si>
  <si>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</si>
  <si>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</si>
  <si>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</si>
  <si>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</si>
  <si>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</si>
  <si>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</si>
  <si>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</si>
  <si>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</si>
  <si>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</si>
  <si>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</si>
  <si>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</si>
  <si>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</si>
  <si>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</si>
  <si>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</si>
  <si>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</si>
  <si>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</si>
  <si>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</si>
  <si>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</si>
  <si>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</si>
  <si>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</si>
  <si>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</si>
  <si>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</si>
  <si>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</si>
  <si>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</si>
  <si>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</si>
  <si>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</si>
  <si>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</si>
  <si>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</si>
  <si>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</si>
  <si>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</si>
  <si>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</si>
  <si>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</si>
  <si>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</si>
  <si>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</si>
  <si>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</si>
  <si>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</si>
  <si>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</si>
  <si>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</si>
  <si>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</si>
  <si>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</si>
  <si>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</si>
  <si>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</si>
  <si>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</si>
  <si>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</si>
  <si>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</si>
  <si>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</si>
  <si>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</si>
  <si>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</si>
  <si>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</si>
  <si>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</si>
  <si>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</si>
  <si>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</si>
  <si>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</si>
  <si>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</si>
  <si>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</si>
  <si>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</si>
  <si>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</si>
  <si>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</si>
  <si>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</si>
  <si>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</si>
  <si>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</si>
  <si>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</si>
  <si>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</si>
  <si>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</si>
  <si>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</si>
  <si>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</si>
  <si>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</si>
  <si>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</si>
  <si>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</si>
  <si>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</si>
  <si>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</si>
  <si>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</si>
  <si>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</si>
  <si>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</si>
  <si>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</si>
  <si>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</si>
  <si>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</si>
  <si>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</si>
  <si>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</si>
  <si>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</si>
  <si>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</si>
  <si>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</si>
  <si>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</si>
  <si>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</si>
  <si>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</si>
  <si>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</si>
  <si>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</si>
  <si>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</si>
  <si>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</si>
  <si>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</si>
  <si>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</si>
  <si>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</si>
  <si>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</si>
  <si>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</si>
  <si>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</si>
  <si>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</si>
  <si>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</si>
  <si>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</si>
  <si>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</si>
  <si>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</si>
  <si>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</si>
  <si>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</si>
  <si>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</si>
  <si>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</si>
  <si>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</si>
  <si>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</si>
  <si>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</si>
  <si>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</si>
  <si>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</si>
  <si>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</si>
  <si>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</si>
  <si>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</si>
  <si>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</si>
  <si>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</si>
  <si>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</si>
  <si>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</si>
  <si>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</si>
  <si>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</si>
  <si>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</si>
  <si>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</si>
  <si>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</si>
  <si>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</si>
  <si>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</si>
  <si>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</si>
  <si>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</si>
  <si>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</si>
  <si>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</si>
  <si>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</si>
  <si>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</si>
  <si>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</si>
  <si>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</si>
  <si>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</si>
  <si>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</si>
  <si>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</si>
  <si>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</si>
  <si>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</si>
  <si>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</si>
  <si>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</si>
  <si>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</si>
  <si>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</si>
  <si>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</si>
  <si>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</si>
  <si>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</si>
  <si>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</si>
  <si>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</si>
  <si>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</si>
  <si>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</si>
  <si>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</si>
  <si>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</si>
  <si>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</si>
  <si>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</si>
  <si>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</si>
  <si>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</si>
  <si>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</si>
  <si>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</si>
  <si>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</si>
  <si>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</si>
  <si>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</si>
  <si>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</si>
  <si>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</si>
  <si>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</si>
  <si>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</si>
  <si>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</si>
  <si>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</si>
  <si>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</si>
  <si>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</si>
  <si>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</si>
  <si>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</si>
  <si>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</si>
  <si>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</si>
  <si>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</si>
  <si>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</si>
  <si>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</si>
  <si>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</si>
  <si>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</si>
  <si>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</si>
  <si>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</si>
  <si>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</si>
  <si>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</si>
  <si>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</si>
  <si>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</si>
  <si>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</si>
  <si>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</si>
  <si>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</si>
  <si>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</si>
  <si>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</si>
  <si>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</si>
  <si>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</si>
  <si>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</si>
  <si>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</si>
  <si>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</si>
  <si>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</si>
  <si>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</si>
  <si>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</si>
  <si>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</si>
  <si>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</si>
  <si>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</si>
  <si>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</si>
  <si>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</si>
  <si>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</si>
  <si>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</si>
  <si>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</si>
  <si>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</si>
  <si>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</si>
  <si>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</si>
  <si>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</si>
  <si>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</si>
  <si>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</si>
  <si>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</si>
  <si>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</si>
  <si>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</si>
  <si>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</si>
  <si>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</si>
  <si>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</si>
  <si>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</si>
  <si>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</si>
  <si>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</si>
  <si>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</si>
  <si>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</si>
  <si>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</si>
  <si>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</si>
  <si>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</si>
  <si>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</si>
  <si>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</si>
  <si>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</si>
  <si>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</si>
  <si>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</si>
  <si>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</si>
  <si>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</si>
  <si>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</si>
  <si>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</si>
  <si>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</si>
  <si>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</si>
  <si>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</si>
  <si>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</si>
  <si>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</si>
  <si>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</si>
  <si>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</si>
  <si>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</si>
  <si>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</si>
  <si>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</si>
  <si>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</si>
  <si>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</si>
  <si>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</si>
  <si>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</si>
  <si>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</si>
  <si>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</si>
  <si>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</si>
  <si>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</si>
  <si>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</si>
  <si>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</si>
  <si>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</si>
  <si>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</si>
  <si>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</si>
  <si>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</si>
  <si>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</si>
  <si>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</si>
  <si>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</si>
  <si>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</si>
  <si>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</si>
  <si>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</si>
  <si>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</si>
  <si>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</si>
  <si>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</si>
  <si>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</si>
  <si>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</si>
  <si>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</si>
  <si>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</si>
  <si>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</si>
  <si>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</si>
  <si>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</si>
  <si>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</si>
  <si>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</si>
  <si>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</si>
  <si>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</si>
  <si>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</si>
  <si>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</si>
  <si>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</si>
  <si>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</si>
  <si>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</si>
  <si>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</si>
  <si>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</si>
  <si>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</si>
  <si>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</si>
  <si>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</si>
  <si>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</si>
  <si>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</si>
  <si>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</si>
  <si>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</si>
  <si>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</si>
  <si>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</si>
  <si>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</si>
  <si>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</si>
  <si>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</si>
  <si>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</si>
  <si>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</si>
  <si>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</si>
  <si>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</si>
  <si>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</si>
  <si>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</si>
  <si>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</si>
  <si>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</si>
  <si>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</si>
  <si>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</si>
  <si>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</si>
  <si>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</si>
  <si>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</si>
  <si>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</si>
  <si>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</si>
  <si>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</si>
  <si>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</si>
  <si>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</si>
  <si>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</si>
  <si>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</si>
  <si>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</si>
  <si>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</si>
  <si>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</si>
  <si>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</si>
  <si>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</si>
  <si>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</si>
  <si>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</si>
  <si>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</si>
  <si>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</si>
  <si>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</si>
  <si>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</si>
  <si>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</si>
  <si>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</si>
  <si>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</si>
  <si>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</si>
  <si>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</si>
  <si>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</si>
  <si>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</si>
  <si>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</si>
  <si>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</si>
  <si>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</si>
  <si>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</si>
  <si>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</si>
  <si>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</si>
  <si>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</si>
  <si>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</si>
  <si>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</si>
  <si>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</si>
  <si>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</si>
  <si>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</si>
  <si>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</si>
  <si>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</si>
  <si>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</si>
  <si>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</si>
  <si>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</si>
  <si>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</si>
  <si>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</si>
  <si>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</si>
  <si>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</si>
  <si>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</si>
  <si>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</si>
  <si>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</si>
  <si>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</si>
  <si>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</si>
  <si>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</si>
  <si>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</si>
  <si>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</si>
  <si>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</si>
  <si>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</si>
  <si>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</si>
  <si>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</si>
  <si>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</si>
  <si>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</si>
  <si>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</si>
  <si>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</si>
  <si>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</si>
  <si>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</si>
  <si>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</si>
  <si>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</si>
  <si>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</si>
  <si>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</si>
  <si>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</si>
  <si>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</si>
  <si>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</si>
  <si>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</si>
  <si>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</si>
  <si>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</si>
  <si>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</si>
  <si>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</si>
  <si>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</si>
  <si>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</si>
  <si>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</si>
  <si>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</si>
  <si>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</si>
  <si>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</si>
  <si>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</si>
  <si>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</si>
  <si>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</si>
  <si>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</si>
  <si>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</si>
  <si>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</si>
  <si>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</si>
  <si>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</si>
  <si>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</si>
  <si>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</si>
  <si>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</si>
  <si>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</si>
  <si>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</si>
  <si>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</si>
  <si>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</si>
  <si>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</si>
  <si>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</si>
  <si>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</si>
  <si>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</si>
  <si>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</si>
  <si>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</si>
  <si>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</si>
  <si>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</si>
  <si>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</si>
  <si>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</si>
  <si>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</si>
  <si>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</si>
  <si>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</si>
  <si>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</si>
  <si>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</si>
  <si>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</si>
  <si>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</si>
  <si>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</si>
  <si>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</si>
  <si>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</si>
  <si>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</si>
  <si>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</si>
  <si>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</si>
  <si>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</si>
  <si>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</si>
  <si>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</si>
  <si>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</si>
  <si>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</si>
  <si>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</si>
  <si>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</si>
  <si>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</si>
  <si>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</si>
  <si>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</si>
  <si>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</si>
  <si>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</si>
  <si>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</si>
  <si>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</si>
  <si>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</si>
  <si>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</si>
  <si>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</si>
  <si>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</si>
  <si>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</si>
  <si>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</si>
  <si>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</si>
  <si>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</si>
  <si>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</si>
  <si>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</si>
  <si>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</si>
  <si>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</si>
  <si>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</si>
  <si>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</si>
  <si>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</si>
  <si>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</si>
  <si>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</si>
  <si>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</si>
  <si>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</si>
  <si>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</si>
  <si>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</si>
  <si>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</si>
  <si>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</si>
  <si>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</si>
  <si>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</si>
  <si>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</si>
  <si>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</si>
  <si>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</si>
  <si>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</si>
  <si>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</si>
  <si>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</si>
  <si>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</si>
  <si>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</si>
  <si>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</si>
  <si>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</si>
  <si>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</si>
  <si>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</si>
  <si>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</si>
  <si>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</si>
  <si>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</si>
  <si>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</si>
  <si>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</si>
  <si>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</si>
  <si>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</si>
  <si>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</si>
  <si>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</si>
  <si>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</si>
  <si>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</si>
  <si>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</si>
  <si>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</si>
  <si>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</si>
  <si>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</si>
  <si>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</si>
  <si>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</si>
  <si>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</si>
  <si>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</si>
  <si>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</si>
  <si>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</si>
  <si>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</si>
  <si>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</si>
  <si>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</si>
  <si>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</si>
  <si>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</si>
  <si>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</si>
  <si>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</si>
  <si>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</si>
  <si>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</si>
  <si>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</si>
  <si>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</si>
  <si>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</si>
  <si>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</si>
  <si>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</si>
  <si>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</si>
  <si>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</si>
  <si>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</si>
  <si>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</si>
  <si>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</si>
  <si>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</si>
  <si>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</si>
  <si>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</si>
  <si>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</si>
  <si>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</si>
  <si>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</si>
  <si>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</si>
  <si>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</si>
  <si>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</si>
  <si>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</si>
  <si>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</si>
  <si>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</si>
  <si>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</si>
  <si>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</si>
  <si>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</si>
  <si>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</si>
  <si>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</si>
  <si>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</si>
  <si>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</si>
  <si>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</si>
  <si>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</si>
  <si>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</si>
  <si>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</si>
  <si>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</si>
  <si>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</si>
  <si>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</si>
  <si>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</si>
  <si>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</si>
  <si>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</si>
  <si>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</si>
  <si>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</si>
  <si>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</si>
  <si>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</si>
  <si>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</si>
  <si>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</si>
  <si>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</si>
  <si>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</si>
  <si>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</si>
  <si>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</si>
  <si>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</si>
  <si>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</si>
  <si>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</si>
  <si>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</si>
  <si>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</si>
  <si>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</si>
  <si>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</si>
  <si>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</si>
  <si>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</si>
  <si>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</si>
  <si>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</si>
  <si>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</si>
  <si>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</si>
  <si>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</si>
  <si>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</si>
  <si>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</si>
  <si>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</si>
  <si>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</si>
  <si>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</si>
  <si>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</si>
  <si>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</si>
  <si>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</si>
  <si>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</si>
  <si>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</si>
  <si>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</si>
  <si>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</si>
  <si>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</si>
  <si>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</si>
  <si>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</si>
  <si>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</si>
  <si>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</si>
  <si>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</si>
  <si>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</si>
  <si>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</si>
  <si>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</si>
  <si>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</si>
  <si>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</si>
  <si>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</si>
  <si>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</si>
  <si>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</si>
  <si>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</si>
  <si>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</si>
  <si>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</si>
  <si>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</si>
  <si>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</si>
  <si>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</si>
  <si>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</si>
  <si>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</si>
  <si>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</si>
  <si>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</si>
  <si>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</si>
  <si>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</si>
  <si>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</si>
  <si>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</si>
  <si>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</si>
  <si>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</si>
  <si>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</si>
  <si>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</si>
  <si>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</si>
  <si>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</si>
  <si>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</si>
  <si>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</si>
  <si>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</si>
  <si>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</si>
  <si>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</si>
  <si>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</si>
  <si>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</si>
  <si>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</si>
  <si>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</si>
  <si>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</si>
  <si>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</si>
  <si>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</si>
  <si>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</si>
  <si>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</si>
  <si>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</si>
  <si>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</si>
  <si>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</si>
  <si>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</si>
  <si>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</si>
  <si>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</si>
  <si>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</si>
  <si>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</si>
  <si>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</si>
  <si>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</si>
  <si>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</si>
  <si>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</si>
  <si>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</si>
  <si>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</si>
  <si>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</si>
  <si>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</si>
  <si>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</si>
  <si>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</si>
  <si>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</si>
  <si>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</si>
  <si>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</si>
  <si>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</si>
  <si>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</si>
  <si>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</si>
  <si>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</si>
  <si>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</si>
  <si>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</si>
  <si>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</si>
  <si>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</si>
  <si>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</si>
  <si>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</si>
  <si>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</si>
  <si>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</si>
  <si>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</si>
  <si>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</si>
  <si>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</si>
  <si>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</si>
  <si>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</si>
  <si>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</si>
  <si>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</si>
  <si>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</si>
  <si>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</si>
  <si>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</si>
  <si>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</si>
  <si>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</si>
  <si>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</si>
  <si>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</si>
  <si>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</si>
  <si>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</si>
  <si>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</si>
  <si>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</si>
  <si>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</si>
  <si>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</si>
  <si>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</si>
  <si>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</si>
  <si>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</si>
  <si>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</si>
  <si>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</si>
  <si>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</si>
  <si>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</si>
  <si>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</si>
  <si>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</si>
  <si>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</si>
  <si>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</si>
  <si>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</si>
  <si>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</si>
  <si>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</si>
  <si>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</si>
  <si>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</si>
  <si>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</si>
  <si>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</si>
  <si>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</si>
  <si>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</si>
  <si>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</si>
  <si>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</si>
  <si>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</si>
  <si>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</si>
  <si>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</si>
  <si>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</si>
  <si>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</si>
  <si>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</si>
  <si>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</si>
  <si>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</si>
  <si>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</si>
  <si>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</si>
  <si>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</si>
  <si>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</si>
  <si>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</si>
  <si>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</si>
  <si>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</si>
  <si>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</si>
  <si>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</si>
  <si>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</si>
  <si>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</si>
  <si>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</si>
  <si>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</si>
  <si>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</si>
  <si>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</si>
  <si>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</si>
  <si>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</si>
  <si>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</si>
  <si>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</si>
  <si>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</si>
  <si>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</si>
  <si>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</si>
  <si>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</si>
  <si>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</si>
  <si>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</si>
  <si>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</si>
  <si>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</si>
  <si>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</si>
  <si>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</si>
  <si>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</si>
  <si>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</si>
  <si>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</si>
  <si>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</si>
  <si>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</si>
  <si>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</si>
  <si>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</si>
  <si>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</si>
  <si>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</si>
  <si>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</si>
  <si>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</si>
  <si>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</si>
  <si>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</si>
  <si>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</si>
  <si>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</si>
  <si>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</si>
  <si>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</si>
  <si>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</si>
  <si>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</si>
  <si>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</si>
  <si>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</si>
  <si>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</si>
  <si>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</si>
  <si>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</si>
  <si>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</si>
  <si>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</si>
  <si>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</si>
  <si>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</si>
  <si>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</si>
  <si>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</si>
  <si>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</si>
  <si>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</si>
  <si>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</si>
  <si>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</si>
  <si>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</si>
  <si>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</si>
  <si>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</si>
  <si>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</si>
  <si>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</si>
  <si>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</si>
  <si>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</si>
  <si>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</si>
  <si>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</si>
  <si>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</si>
  <si>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</si>
  <si>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</si>
  <si>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</si>
  <si>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</si>
  <si>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</si>
  <si>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</si>
  <si>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</si>
  <si>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</si>
  <si>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</si>
  <si>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</si>
  <si>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</si>
  <si>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</si>
  <si>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</si>
  <si>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</si>
  <si>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</si>
  <si>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</si>
  <si>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</si>
  <si>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</si>
  <si>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</si>
  <si>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</si>
  <si>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</si>
  <si>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</si>
  <si>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</si>
  <si>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</si>
  <si>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</si>
  <si>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</si>
  <si>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</si>
  <si>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</si>
  <si>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</si>
  <si>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</si>
  <si>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</si>
  <si>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</si>
  <si>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</si>
  <si>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</si>
  <si>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</si>
  <si>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</si>
  <si>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</si>
  <si>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</si>
  <si>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</si>
  <si>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</si>
  <si>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</si>
  <si>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</si>
  <si>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</si>
  <si>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</si>
  <si>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</si>
  <si>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</si>
  <si>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</si>
  <si>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</si>
  <si>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</si>
  <si>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</si>
  <si>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</si>
  <si>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</si>
  <si>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</si>
  <si>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</si>
  <si>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</si>
  <si>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</si>
  <si>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</si>
  <si>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</si>
  <si>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</si>
  <si>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</si>
  <si>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</si>
  <si>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</si>
  <si>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</si>
  <si>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</si>
  <si>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</si>
  <si>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</si>
  <si>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</si>
  <si>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</si>
  <si>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</si>
  <si>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</si>
  <si>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</si>
  <si>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</si>
  <si>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</si>
  <si>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</si>
  <si>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</si>
  <si>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</si>
  <si>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</si>
  <si>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</si>
  <si>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</si>
  <si>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</si>
  <si>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</si>
  <si>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</si>
  <si>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</si>
  <si>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</si>
  <si>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</si>
  <si>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</si>
  <si>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</si>
  <si>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</si>
  <si>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</si>
  <si>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</si>
  <si>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</si>
  <si>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</si>
  <si>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</si>
  <si>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</si>
  <si>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</si>
  <si>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</si>
  <si>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</si>
  <si>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</si>
  <si>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</si>
  <si>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</si>
  <si>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</si>
  <si>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</si>
  <si>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</si>
  <si>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</si>
  <si>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</si>
  <si>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</si>
  <si>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</si>
  <si>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</si>
  <si>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</si>
  <si>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</si>
  <si>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</si>
  <si>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</si>
  <si>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</si>
  <si>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</si>
  <si>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</si>
  <si>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</si>
  <si>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</si>
  <si>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</si>
  <si>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</si>
  <si>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</si>
  <si>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</si>
  <si>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</si>
  <si>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</si>
  <si>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</si>
  <si>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</si>
  <si>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</si>
  <si>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</si>
  <si>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</si>
  <si>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</si>
  <si>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</si>
  <si>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</si>
  <si>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</si>
  <si>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</si>
  <si>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</si>
  <si>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</si>
  <si>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</si>
  <si>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</si>
  <si>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</si>
  <si>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</si>
  <si>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</si>
  <si>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</si>
  <si>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</si>
  <si>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</si>
  <si>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</si>
  <si>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</si>
  <si>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</si>
  <si>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</si>
  <si>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</si>
  <si>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</si>
  <si>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</si>
  <si>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</si>
  <si>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</si>
  <si>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</si>
  <si>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</si>
  <si>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</si>
  <si>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</si>
  <si>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</si>
  <si>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</si>
  <si>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</si>
  <si>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</si>
  <si>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</si>
  <si>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</si>
  <si>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</si>
  <si>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</si>
  <si>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</si>
  <si>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</si>
  <si>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</si>
  <si>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</si>
  <si>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</si>
  <si>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</si>
  <si>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</si>
  <si>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</si>
  <si>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</si>
  <si>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</si>
  <si>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</si>
  <si>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</si>
  <si>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</si>
  <si>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</si>
  <si>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</si>
  <si>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</si>
  <si>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</si>
  <si>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</si>
  <si>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</si>
  <si>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</si>
  <si>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</si>
  <si>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</si>
  <si>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</si>
  <si>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</si>
  <si>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</si>
  <si>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</si>
  <si>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</si>
  <si>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</si>
  <si>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</si>
  <si>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</si>
  <si>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</si>
  <si>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</si>
  <si>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</si>
  <si>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</si>
  <si>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</si>
  <si>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</si>
  <si>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</si>
  <si>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</si>
  <si>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</si>
  <si>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</si>
  <si>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</si>
  <si>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</si>
  <si>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</si>
  <si>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</si>
  <si>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</si>
  <si>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</si>
  <si>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</si>
  <si>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</si>
  <si>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</si>
  <si>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</si>
  <si>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</si>
  <si>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</si>
  <si>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</si>
  <si>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</si>
  <si>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</si>
  <si>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</si>
  <si>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</si>
  <si>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</si>
  <si>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</si>
  <si>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</si>
  <si>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</si>
  <si>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</si>
  <si>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</si>
  <si>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</si>
  <si>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</si>
  <si>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</si>
  <si>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</si>
  <si>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</si>
  <si>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</si>
  <si>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</si>
  <si>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</si>
  <si>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</si>
  <si>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</si>
  <si>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</si>
  <si>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</si>
  <si>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</si>
  <si>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</si>
  <si>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</si>
  <si>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</si>
  <si>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</si>
  <si>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</si>
  <si>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</si>
  <si>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</si>
  <si>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</si>
  <si>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</si>
  <si>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</si>
  <si>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</si>
  <si>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</si>
  <si>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</si>
  <si>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</si>
  <si>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</si>
  <si>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</si>
  <si>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</si>
  <si>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</si>
  <si>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</si>
  <si>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</si>
  <si>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</si>
  <si>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</si>
  <si>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</si>
  <si>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</si>
  <si>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</si>
  <si>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</si>
  <si>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</si>
  <si>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</si>
  <si>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</si>
  <si>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</si>
  <si>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</si>
  <si>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</si>
  <si>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</si>
  <si>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</si>
  <si>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</si>
  <si>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</si>
  <si>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</si>
  <si>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</si>
  <si>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</si>
  <si>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</si>
  <si>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</si>
  <si>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</si>
  <si>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</si>
  <si>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</si>
  <si>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</si>
  <si>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</si>
  <si>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</si>
  <si>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</si>
  <si>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</si>
  <si>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</si>
  <si>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</si>
  <si>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</si>
  <si>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</si>
  <si>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</si>
  <si>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</si>
  <si>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</si>
  <si>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</si>
  <si>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</si>
  <si>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</si>
  <si>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</si>
  <si>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</si>
  <si>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</si>
  <si>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</si>
  <si>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</si>
  <si>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</si>
  <si>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</si>
  <si>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</si>
  <si>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</si>
  <si>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</si>
  <si>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</si>
  <si>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</si>
  <si>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</si>
  <si>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</si>
  <si>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</si>
  <si>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</si>
  <si>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</si>
  <si>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</si>
  <si>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</si>
  <si>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</si>
  <si>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</si>
  <si>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</si>
  <si>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</si>
  <si>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</si>
  <si>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</si>
  <si>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</si>
  <si>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</si>
  <si>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</si>
  <si>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</si>
  <si>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</si>
  <si>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</si>
  <si>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</si>
  <si>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</si>
  <si>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</si>
  <si>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</si>
  <si>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</si>
  <si>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</si>
  <si>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</si>
  <si>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</si>
  <si>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</si>
  <si>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</si>
  <si>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</si>
  <si>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</si>
  <si>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</si>
  <si>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</si>
  <si>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</si>
  <si>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</si>
  <si>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</si>
  <si>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</si>
  <si>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</si>
  <si>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</si>
  <si>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</si>
  <si>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</si>
  <si>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</si>
  <si>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</si>
  <si>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</si>
  <si>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</si>
  <si>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</si>
  <si>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</si>
  <si>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</si>
  <si>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</si>
  <si>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</si>
  <si>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</si>
  <si>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</si>
  <si>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</si>
  <si>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</si>
  <si>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</si>
  <si>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</si>
  <si>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</si>
  <si>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</si>
  <si>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</si>
  <si>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</si>
  <si>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</si>
  <si>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</si>
  <si>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</si>
  <si>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</si>
  <si>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</si>
  <si>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</si>
  <si>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</si>
  <si>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</si>
  <si>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</si>
  <si>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</si>
  <si>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</si>
  <si>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</si>
  <si>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</si>
  <si>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</si>
  <si>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</si>
  <si>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</si>
  <si>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</si>
  <si>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</si>
  <si>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</si>
  <si>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</si>
  <si>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</si>
  <si>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</si>
  <si>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</si>
  <si>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</si>
  <si>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</si>
  <si>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</si>
  <si>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</si>
  <si>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</si>
  <si>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</si>
  <si>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</si>
  <si>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</si>
  <si>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</si>
  <si>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</si>
  <si>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</si>
  <si>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</si>
  <si>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</si>
  <si>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</si>
  <si>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</si>
  <si>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</si>
  <si>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</si>
  <si>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</si>
  <si>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</si>
  <si>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</si>
  <si>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</si>
  <si>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</si>
  <si>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</si>
  <si>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</si>
  <si>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</si>
  <si>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</si>
  <si>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</si>
  <si>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</si>
  <si>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</si>
  <si>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</si>
  <si>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</si>
  <si>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</si>
  <si>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</si>
  <si>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</si>
  <si>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</si>
  <si>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</si>
  <si>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</si>
  <si>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</si>
  <si>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</si>
  <si>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</si>
  <si>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</si>
  <si>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</si>
  <si>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</si>
  <si>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</si>
  <si>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</si>
  <si>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</si>
  <si>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</si>
  <si>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</si>
  <si>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</si>
  <si>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</si>
  <si>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</si>
  <si>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</si>
  <si>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</si>
  <si>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</si>
  <si>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</si>
  <si>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</si>
  <si>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</si>
  <si>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</si>
  <si>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</si>
  <si>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</si>
  <si>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</si>
  <si>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</si>
  <si>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</si>
  <si>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</si>
  <si>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</si>
  <si>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</si>
  <si>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</si>
  <si>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</si>
  <si>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</si>
  <si>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</si>
  <si>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</si>
  <si>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</si>
  <si>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</si>
  <si>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</si>
  <si>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</si>
  <si>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</si>
  <si>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</si>
  <si>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</si>
  <si>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</si>
  <si>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</si>
  <si>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</si>
  <si>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</si>
  <si>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</si>
  <si>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</si>
  <si>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</si>
  <si>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</si>
  <si>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</si>
  <si>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</si>
  <si>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</si>
  <si>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</si>
  <si>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</si>
  <si>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</si>
  <si>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</si>
  <si>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</si>
  <si>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</si>
  <si>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</si>
  <si>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</si>
  <si>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</si>
  <si>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</si>
  <si>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</si>
  <si>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</si>
  <si>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</si>
  <si>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</si>
  <si>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</si>
  <si>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</si>
  <si>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</si>
  <si>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</si>
  <si>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</si>
  <si>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</si>
  <si>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</si>
  <si>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</si>
  <si>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</si>
  <si>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</si>
  <si>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</si>
  <si>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</si>
  <si>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</si>
  <si>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</si>
  <si>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</si>
  <si>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</si>
  <si>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</si>
  <si>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</si>
  <si>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</si>
  <si>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</si>
  <si>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</si>
  <si>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</si>
  <si>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</si>
  <si>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</si>
  <si>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</si>
  <si>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</si>
  <si>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</si>
  <si>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</si>
  <si>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</si>
  <si>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</si>
  <si>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</si>
  <si>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</si>
  <si>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</si>
  <si>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</si>
  <si>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</si>
  <si>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</si>
  <si>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</si>
  <si>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</si>
  <si>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</si>
  <si>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</si>
  <si>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</si>
  <si>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</si>
  <si>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</si>
  <si>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</si>
  <si>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</si>
  <si>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</si>
  <si>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</si>
  <si>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</si>
  <si>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</si>
  <si>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</si>
  <si>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</si>
  <si>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</si>
  <si>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</si>
  <si>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</si>
  <si>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</si>
  <si>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</si>
  <si>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</si>
  <si>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</si>
  <si>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</si>
  <si>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</si>
  <si>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</si>
  <si>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</si>
  <si>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</si>
  <si>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</si>
  <si>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</si>
  <si>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</si>
  <si>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</si>
  <si>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</si>
  <si>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</si>
  <si>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</si>
  <si>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</si>
  <si>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</si>
  <si>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</si>
  <si>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</si>
  <si>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</si>
  <si>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</si>
  <si>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</si>
  <si>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</si>
  <si>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</si>
  <si>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</si>
  <si>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</si>
  <si>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</si>
  <si>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</si>
  <si>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</si>
  <si>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</si>
  <si>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</si>
  <si>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</si>
  <si>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</si>
  <si>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</si>
  <si>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</si>
  <si>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</si>
  <si>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</si>
  <si>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</si>
  <si>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</si>
  <si>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</si>
  <si>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</si>
  <si>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</si>
  <si>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</si>
  <si>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</si>
  <si>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</si>
  <si>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</si>
  <si>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</si>
  <si>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</si>
  <si>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</si>
  <si>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</si>
  <si>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</si>
  <si>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</si>
  <si>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</si>
  <si>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</si>
  <si>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</si>
  <si>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</si>
  <si>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</si>
  <si>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</si>
  <si>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</si>
  <si>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</si>
  <si>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</si>
  <si>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</si>
  <si>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</si>
  <si>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</si>
  <si>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</si>
  <si>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</si>
  <si>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</si>
  <si>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</si>
  <si>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</si>
  <si>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</si>
  <si>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</si>
  <si>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</si>
  <si>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</si>
  <si>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</si>
  <si>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</si>
  <si>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</si>
  <si>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</si>
  <si>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</si>
  <si>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</si>
  <si>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</si>
  <si>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</si>
  <si>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</si>
  <si>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</si>
  <si>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</si>
  <si>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</si>
  <si>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</si>
  <si>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</si>
  <si>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</si>
  <si>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</si>
  <si>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</si>
  <si>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</si>
  <si>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</si>
  <si>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</si>
  <si>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</si>
  <si>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</si>
  <si>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</si>
  <si>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</si>
  <si>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</si>
  <si>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</si>
  <si>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</si>
  <si>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</si>
  <si>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</si>
  <si>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</si>
  <si>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</si>
  <si>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</si>
  <si>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</si>
  <si>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</si>
  <si>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</si>
  <si>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</si>
  <si>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</si>
  <si>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</si>
  <si>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</si>
  <si>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</si>
  <si>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</si>
  <si>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</si>
  <si>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</si>
  <si>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</si>
  <si>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</si>
  <si>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</si>
  <si>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</si>
  <si>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</si>
  <si>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</si>
  <si>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</si>
  <si>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</si>
  <si>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</si>
  <si>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</si>
  <si>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</si>
  <si>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</si>
  <si>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</si>
  <si>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</si>
  <si>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</si>
  <si>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</si>
  <si>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</si>
  <si>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</si>
  <si>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</si>
  <si>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</si>
  <si>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</si>
  <si>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</si>
  <si>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</si>
  <si>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</si>
  <si>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</si>
  <si>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</si>
  <si>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</si>
  <si>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</si>
  <si>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</si>
  <si>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</si>
  <si>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</si>
  <si>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</si>
  <si>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</si>
  <si>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</si>
  <si>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</si>
  <si>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</si>
  <si>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</si>
  <si>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</si>
  <si>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</si>
  <si>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</si>
  <si>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</si>
  <si>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</si>
  <si>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</si>
  <si>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</si>
  <si>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</si>
  <si>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</si>
  <si>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</si>
  <si>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</si>
  <si>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</si>
  <si>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</si>
  <si>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</si>
  <si>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</si>
  <si>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</si>
  <si>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</si>
  <si>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</si>
  <si>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</si>
  <si>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</si>
  <si>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</si>
  <si>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</si>
  <si>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</si>
  <si>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</si>
  <si>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</si>
  <si>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</si>
  <si>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</si>
  <si>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</si>
  <si>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</si>
  <si>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</si>
  <si>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</si>
  <si>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</si>
  <si>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</si>
  <si>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</si>
  <si>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</si>
  <si>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</si>
  <si>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</si>
  <si>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</si>
  <si>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</si>
  <si>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</si>
  <si>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</si>
  <si>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</si>
  <si>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</si>
  <si>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</si>
  <si>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</si>
  <si>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</si>
  <si>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</si>
  <si>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</si>
  <si>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</si>
  <si>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</si>
  <si>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</si>
  <si>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</si>
  <si>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</si>
  <si>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</si>
  <si>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</si>
  <si>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</si>
  <si>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</si>
  <si>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</si>
  <si>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</si>
  <si>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</si>
  <si>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</si>
  <si>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</si>
  <si>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</si>
  <si>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</si>
  <si>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</si>
  <si>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</si>
  <si>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</si>
  <si>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</si>
  <si>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</si>
  <si>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</si>
  <si>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</si>
  <si>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</si>
  <si>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</si>
  <si>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</si>
  <si>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</si>
  <si>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</si>
  <si>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</si>
  <si>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</si>
  <si>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</si>
  <si>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</si>
  <si>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</si>
  <si>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</si>
  <si>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</si>
  <si>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</si>
  <si>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</si>
  <si>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</si>
  <si>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</si>
  <si>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</si>
  <si>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</si>
  <si>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</si>
  <si>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</si>
  <si>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</si>
  <si>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</si>
  <si>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</si>
  <si>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</si>
  <si>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</si>
  <si>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</si>
  <si>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</si>
  <si>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</si>
  <si>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</si>
  <si>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</si>
  <si>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</si>
  <si>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</si>
  <si>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</si>
  <si>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</si>
  <si>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</si>
  <si>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</si>
  <si>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</si>
  <si>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</si>
  <si>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</si>
  <si>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</si>
  <si>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</si>
  <si>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</si>
  <si>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</si>
  <si>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</si>
  <si>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</si>
  <si>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</si>
  <si>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</si>
  <si>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</si>
  <si>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</si>
  <si>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</si>
  <si>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</si>
  <si>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</si>
  <si>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</si>
  <si>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</si>
  <si>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</si>
  <si>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</si>
  <si>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</si>
  <si>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</si>
  <si>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</si>
  <si>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</si>
  <si>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</si>
  <si>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</si>
  <si>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</si>
  <si>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</si>
  <si>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</si>
  <si>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</si>
  <si>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</si>
  <si>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</si>
  <si>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</si>
  <si>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</si>
  <si>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</si>
  <si>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</si>
  <si>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</si>
  <si>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</si>
  <si>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</si>
  <si>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</si>
  <si>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</si>
  <si>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</si>
  <si>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</si>
  <si>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</si>
  <si>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</si>
  <si>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</si>
  <si>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</si>
  <si>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</si>
  <si>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</si>
  <si>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</si>
  <si>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</si>
  <si>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</si>
  <si>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</si>
  <si>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</si>
  <si>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</si>
  <si>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</si>
  <si>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</si>
  <si>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</si>
  <si>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</si>
  <si>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</si>
  <si>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</si>
  <si>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</si>
  <si>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</si>
  <si>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</si>
  <si>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</si>
  <si>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</si>
  <si>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</si>
  <si>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</si>
  <si>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</si>
  <si>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</si>
  <si>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</si>
  <si>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</si>
  <si>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</si>
  <si>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</si>
  <si>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</si>
  <si>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</si>
  <si>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</si>
  <si>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</si>
  <si>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</si>
  <si>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</si>
  <si>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</si>
  <si>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</si>
  <si>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</si>
  <si>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</si>
  <si>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</si>
  <si>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</si>
  <si>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</si>
  <si>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</si>
  <si>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</si>
  <si>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</si>
  <si>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</si>
  <si>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</si>
  <si>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</si>
  <si>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</si>
  <si>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</si>
  <si>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</si>
  <si>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</si>
  <si>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</si>
  <si>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</si>
  <si>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</si>
  <si>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</si>
  <si>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</si>
  <si>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</si>
  <si>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</si>
  <si>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</si>
  <si>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</si>
  <si>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</si>
  <si>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</si>
  <si>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</si>
  <si>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</si>
  <si>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</si>
  <si>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</si>
  <si>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</si>
  <si>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</si>
  <si>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</si>
  <si>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</si>
  <si>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</si>
  <si>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</si>
  <si>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</si>
  <si>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</si>
  <si>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</si>
  <si>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</si>
  <si>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</si>
  <si>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</si>
  <si>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</si>
  <si>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</si>
  <si>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</si>
  <si>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</si>
  <si>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</si>
  <si>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</si>
  <si>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</si>
  <si>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</si>
  <si>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</si>
  <si>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</si>
  <si>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</si>
  <si>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</si>
  <si>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</si>
  <si>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</si>
  <si>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</si>
  <si>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</si>
  <si>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</si>
  <si>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</si>
  <si>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</si>
  <si>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</si>
  <si>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</si>
  <si>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</si>
  <si>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</si>
  <si>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</si>
  <si>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</si>
  <si>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</si>
  <si>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</si>
  <si>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</si>
  <si>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</si>
  <si>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</si>
  <si>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</si>
  <si>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</si>
  <si>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</si>
  <si>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</si>
  <si>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</si>
  <si>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</si>
  <si>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</si>
  <si>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</si>
  <si>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</si>
  <si>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</si>
  <si>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</si>
  <si>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</si>
  <si>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</si>
  <si>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</si>
  <si>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</si>
  <si>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</si>
  <si>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</si>
  <si>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</si>
  <si>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</si>
  <si>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</si>
  <si>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</si>
  <si>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</si>
  <si>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</si>
  <si>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</si>
  <si>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</si>
  <si>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</si>
  <si>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</si>
  <si>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</si>
  <si>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</si>
  <si>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</si>
  <si>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</si>
  <si>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</si>
  <si>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</si>
  <si>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</si>
  <si>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</si>
  <si>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</si>
  <si>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</si>
  <si>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</si>
  <si>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</si>
  <si>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</si>
  <si>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</si>
  <si>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</si>
  <si>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</si>
  <si>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</si>
  <si>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</si>
  <si>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</si>
  <si>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</si>
  <si>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</si>
  <si>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</si>
  <si>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</si>
  <si>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</si>
  <si>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</si>
  <si>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</si>
  <si>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</si>
  <si>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</si>
  <si>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</si>
  <si>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</si>
  <si>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</si>
  <si>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</si>
  <si>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</si>
  <si>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</si>
  <si>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</si>
  <si>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</si>
  <si>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</si>
  <si>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</si>
  <si>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</si>
  <si>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</si>
  <si>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</si>
  <si>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</si>
  <si>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</si>
  <si>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</si>
  <si>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</si>
  <si>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</si>
  <si>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</si>
  <si>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</si>
  <si>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</si>
  <si>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</si>
  <si>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</si>
  <si>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</si>
  <si>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</si>
  <si>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</si>
  <si>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</si>
  <si>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</si>
  <si>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</si>
  <si>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</si>
  <si>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</si>
  <si>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</si>
  <si>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</si>
  <si>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</si>
  <si>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</si>
  <si>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</si>
  <si>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</si>
  <si>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</si>
  <si>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</si>
  <si>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</si>
  <si>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</si>
  <si>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</si>
  <si>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</si>
  <si>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</si>
  <si>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</si>
  <si>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</si>
  <si>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</si>
  <si>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</si>
  <si>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</si>
  <si>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</si>
  <si>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</si>
  <si>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</si>
  <si>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</si>
  <si>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</si>
  <si>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</si>
  <si>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</si>
  <si>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</si>
  <si>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</si>
  <si>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</si>
  <si>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</si>
  <si>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</si>
  <si>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</si>
  <si>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</si>
  <si>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</si>
  <si>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</si>
  <si>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</si>
  <si>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</si>
  <si>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</si>
  <si>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</si>
  <si>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</si>
  <si>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</si>
  <si>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</si>
  <si>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</si>
  <si>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</si>
  <si>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</si>
  <si>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</si>
  <si>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</si>
  <si>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</si>
  <si>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</si>
  <si>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</si>
  <si>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</si>
  <si>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</si>
  <si>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</si>
  <si>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</si>
  <si>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</si>
  <si>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</si>
  <si>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</si>
  <si>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</si>
  <si>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</si>
  <si>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</si>
  <si>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</si>
  <si>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</si>
  <si>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</si>
  <si>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</si>
  <si>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</si>
  <si>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</si>
  <si>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</si>
  <si>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</si>
  <si>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</si>
  <si>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</si>
  <si>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</si>
  <si>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</si>
  <si>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</si>
  <si>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</si>
  <si>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</si>
  <si>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</si>
  <si>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</si>
  <si>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</si>
  <si>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</si>
  <si>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</si>
  <si>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</si>
  <si>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</si>
  <si>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</si>
  <si>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</si>
  <si>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</si>
  <si>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</si>
  <si>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</si>
  <si>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</si>
  <si>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</si>
  <si>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</si>
  <si>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</si>
  <si>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</si>
  <si>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</si>
  <si>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</si>
  <si>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</si>
  <si>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</si>
  <si>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</si>
  <si>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</si>
  <si>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</si>
  <si>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</si>
  <si>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</si>
  <si>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</si>
  <si>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</si>
  <si>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</si>
  <si>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</si>
  <si>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</si>
  <si>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</si>
  <si>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</si>
  <si>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</si>
  <si>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</si>
  <si>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</si>
  <si>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</si>
  <si>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</si>
  <si>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</si>
  <si>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</si>
  <si>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</si>
  <si>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</si>
  <si>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</si>
  <si>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</si>
  <si>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</si>
  <si>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</si>
  <si>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</si>
  <si>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</si>
  <si>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</si>
  <si>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</si>
  <si>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</si>
  <si>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</si>
  <si>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</si>
  <si>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</si>
  <si>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</si>
  <si>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</si>
  <si>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</si>
  <si>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</si>
  <si>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</si>
  <si>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</si>
  <si>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</si>
  <si>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</si>
  <si>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</si>
  <si>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</si>
  <si>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</si>
  <si>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</si>
  <si>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</si>
  <si>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</si>
  <si>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</si>
  <si>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</si>
  <si>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</si>
  <si>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</si>
  <si>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</si>
  <si>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</si>
  <si>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</si>
  <si>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</si>
  <si>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</si>
  <si>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</si>
  <si>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</si>
  <si>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</si>
  <si>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</si>
  <si>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</si>
  <si>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</si>
  <si>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</si>
  <si>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</si>
  <si>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</si>
  <si>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</si>
  <si>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</si>
  <si>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</si>
  <si>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</si>
  <si>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</si>
  <si>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</si>
  <si>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</si>
  <si>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</si>
  <si>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</si>
  <si>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</si>
  <si>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</si>
  <si>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</si>
  <si>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</si>
  <si>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</si>
  <si>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</si>
  <si>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</si>
  <si>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</si>
  <si>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</si>
  <si>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</si>
  <si>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</si>
  <si>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</si>
  <si>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</si>
  <si>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</si>
  <si>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</si>
  <si>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</si>
  <si>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</si>
  <si>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</si>
  <si>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</si>
  <si>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</si>
  <si>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</si>
  <si>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</si>
  <si>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</si>
  <si>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</si>
  <si>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</si>
  <si>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</si>
  <si>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</si>
  <si>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</si>
  <si>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</si>
  <si>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</si>
  <si>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</si>
  <si>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</si>
  <si>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</si>
  <si>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</si>
  <si>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</si>
  <si>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</si>
  <si>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</si>
  <si>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</si>
  <si>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</si>
  <si>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</si>
  <si>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</si>
  <si>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</si>
  <si>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</si>
  <si>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</si>
  <si>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</si>
  <si>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</si>
  <si>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</si>
  <si>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</si>
  <si>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</si>
  <si>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</si>
  <si>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</si>
  <si>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</si>
  <si>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</si>
  <si>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</si>
  <si>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</si>
  <si>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</si>
  <si>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</si>
  <si>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</si>
  <si>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</si>
  <si>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</si>
  <si>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</si>
  <si>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</si>
  <si>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</si>
  <si>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</si>
  <si>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</si>
  <si>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</si>
  <si>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</si>
  <si>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</si>
  <si>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</si>
  <si>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</si>
  <si>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</si>
  <si>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</si>
  <si>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</si>
  <si>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</si>
  <si>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</si>
  <si>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</si>
  <si>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</si>
  <si>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</si>
  <si>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</si>
  <si>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</si>
  <si>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</si>
  <si>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</si>
  <si>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</si>
  <si>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</si>
  <si>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</si>
  <si>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</si>
  <si>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</si>
  <si>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</si>
  <si>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</si>
  <si>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</si>
  <si>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</si>
  <si>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</si>
  <si>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</si>
  <si>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</si>
  <si>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</si>
  <si>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</si>
  <si>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</si>
  <si>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</si>
  <si>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</si>
  <si>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</si>
  <si>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</si>
  <si>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</si>
  <si>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</si>
  <si>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</si>
  <si>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</si>
  <si>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</si>
  <si>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</si>
  <si>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</si>
  <si>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</si>
  <si>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</si>
  <si>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</si>
  <si>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</si>
  <si>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</si>
  <si>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</si>
  <si>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</si>
  <si>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</si>
  <si>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</si>
  <si>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</si>
  <si>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</si>
  <si>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</si>
  <si>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</si>
  <si>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</si>
  <si>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</si>
  <si>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</si>
  <si>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</si>
  <si>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</si>
  <si>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</si>
  <si>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</si>
  <si>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</si>
  <si>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</si>
  <si>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</si>
  <si>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</si>
  <si>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</si>
  <si>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</si>
  <si>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</si>
  <si>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</si>
  <si>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</si>
  <si>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</si>
  <si>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</si>
  <si>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</si>
  <si>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</si>
  <si>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</si>
  <si>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</si>
  <si>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</si>
  <si>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</si>
  <si>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</si>
  <si>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</si>
  <si>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</si>
  <si>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</si>
  <si>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</si>
  <si>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</si>
  <si>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</si>
  <si>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</si>
  <si>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</si>
  <si>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</si>
  <si>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</si>
  <si>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</si>
  <si>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</si>
  <si>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</si>
  <si>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</si>
  <si>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</si>
  <si>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</si>
  <si>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</si>
  <si>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</si>
  <si>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</si>
  <si>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</si>
  <si>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</si>
  <si>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</si>
  <si>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</si>
  <si>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</si>
  <si>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</si>
  <si>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</si>
  <si>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</si>
  <si>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</si>
  <si>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</si>
  <si>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</si>
  <si>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</si>
  <si>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</si>
  <si>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</si>
  <si>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</si>
  <si>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</si>
  <si>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</si>
  <si>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</si>
  <si>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</si>
  <si>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</si>
  <si>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</si>
  <si>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</si>
  <si>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</si>
  <si>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</si>
  <si>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</si>
  <si>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</si>
  <si>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</si>
  <si>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</si>
  <si>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</si>
  <si>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</si>
  <si>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</si>
  <si>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</si>
  <si>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</si>
  <si>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</si>
  <si>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</si>
  <si>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</si>
  <si>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</si>
  <si>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</si>
  <si>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</si>
  <si>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</si>
  <si>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</si>
  <si>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</si>
  <si>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</si>
  <si>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</si>
  <si>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</si>
  <si>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</si>
  <si>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</si>
  <si>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</si>
  <si>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</si>
  <si>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</si>
  <si>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</si>
  <si>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</si>
  <si>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</si>
  <si>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</si>
  <si>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</si>
  <si>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</si>
  <si>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</si>
  <si>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</si>
  <si>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</si>
  <si>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</si>
  <si>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</si>
  <si>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</si>
  <si>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</si>
  <si>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</si>
  <si>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</si>
  <si>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</si>
  <si>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</si>
  <si>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</si>
  <si>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</si>
  <si>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</si>
  <si>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</si>
  <si>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</si>
  <si>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</si>
  <si>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</si>
  <si>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</si>
  <si>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</si>
  <si>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</si>
  <si>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</si>
  <si>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</si>
  <si>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</si>
  <si>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</si>
  <si>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</si>
  <si>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</si>
  <si>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</si>
  <si>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</si>
  <si>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</si>
  <si>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</si>
  <si>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</si>
  <si>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</si>
  <si>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</si>
  <si>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</si>
  <si>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</si>
  <si>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</si>
  <si>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</si>
  <si>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</si>
  <si>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</si>
  <si>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</si>
  <si>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</si>
  <si>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</si>
  <si>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</si>
  <si>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</si>
  <si>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</si>
  <si>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</si>
  <si>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</si>
  <si>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</si>
  <si>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</si>
  <si>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</si>
  <si>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</si>
  <si>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</si>
  <si>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</si>
  <si>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</si>
  <si>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</si>
  <si>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</si>
  <si>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</si>
  <si>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</si>
  <si>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</si>
  <si>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</si>
  <si>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</si>
  <si>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</si>
  <si>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</si>
  <si>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</si>
  <si>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</si>
  <si>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</si>
  <si>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</si>
  <si>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</si>
  <si>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</si>
  <si>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</si>
  <si>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</si>
  <si>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</si>
  <si>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</si>
  <si>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</si>
  <si>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</si>
  <si>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</si>
  <si>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</si>
  <si>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</si>
  <si>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</si>
  <si>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</si>
  <si>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</si>
  <si>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</si>
  <si>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</si>
  <si>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</si>
  <si>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</si>
  <si>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</si>
  <si>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</si>
  <si>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</si>
  <si>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</si>
  <si>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</si>
  <si>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</si>
  <si>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</si>
  <si>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</si>
  <si>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</si>
  <si>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</si>
  <si>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</si>
  <si>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</si>
  <si>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</si>
  <si>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</si>
  <si>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</si>
  <si>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</si>
  <si>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</si>
  <si>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</si>
  <si>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</si>
  <si>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</si>
  <si>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</si>
  <si>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</si>
  <si>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</si>
  <si>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</si>
  <si>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</si>
  <si>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</si>
  <si>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</si>
  <si>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</si>
  <si>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</si>
  <si>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</si>
  <si>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</si>
  <si>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</si>
  <si>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</si>
  <si>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</si>
  <si>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</si>
  <si>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</si>
  <si>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</si>
  <si>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</si>
  <si>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</si>
  <si>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</si>
  <si>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</si>
  <si>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</si>
  <si>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</si>
  <si>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</si>
  <si>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</si>
  <si>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</si>
  <si>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</si>
  <si>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</si>
  <si>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</si>
  <si>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</si>
  <si>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</si>
  <si>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</si>
  <si>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</si>
  <si>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</si>
  <si>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</si>
  <si>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</si>
  <si>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</si>
  <si>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</si>
  <si>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</si>
  <si>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</si>
  <si>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</si>
  <si>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</si>
  <si>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</si>
  <si>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</si>
  <si>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</si>
  <si>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</si>
  <si>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</si>
  <si>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</si>
  <si>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</si>
  <si>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</si>
  <si>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</si>
  <si>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</si>
  <si>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</si>
  <si>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</si>
  <si>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</si>
  <si>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</si>
  <si>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</si>
  <si>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</si>
  <si>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</si>
  <si>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</si>
  <si>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</si>
  <si>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</si>
  <si>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</si>
  <si>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</si>
  <si>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</si>
  <si>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</si>
  <si>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</si>
  <si>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</si>
  <si>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</si>
  <si>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</si>
  <si>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</si>
  <si>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</si>
  <si>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</si>
  <si>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</si>
  <si>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</si>
  <si>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</si>
  <si>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</si>
  <si>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</si>
  <si>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</si>
  <si>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</si>
  <si>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</si>
  <si>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</si>
  <si>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</si>
  <si>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</si>
  <si>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</si>
  <si>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</si>
  <si>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</si>
  <si>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</si>
  <si>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</si>
  <si>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</si>
  <si>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</si>
  <si>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</si>
  <si>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</si>
  <si>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</si>
  <si>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</si>
  <si>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</si>
  <si>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</si>
  <si>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</si>
  <si>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</si>
  <si>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</si>
  <si>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</si>
  <si>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</si>
  <si>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</si>
  <si>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</si>
  <si>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</si>
  <si>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</si>
  <si>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</si>
  <si>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</si>
  <si>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</si>
  <si>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</si>
  <si>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</si>
  <si>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</si>
  <si>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</si>
  <si>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</si>
  <si>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</si>
  <si>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</si>
  <si>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</si>
  <si>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</si>
  <si>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</si>
  <si>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</si>
  <si>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</si>
  <si>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</si>
  <si>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</si>
  <si>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</si>
  <si>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</si>
  <si>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</si>
  <si>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</si>
  <si>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</si>
  <si>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</si>
  <si>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</si>
  <si>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</si>
  <si>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</si>
  <si>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</si>
  <si>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</si>
  <si>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</si>
  <si>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</si>
  <si>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</si>
  <si>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</si>
  <si>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</si>
  <si>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</si>
  <si>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</si>
  <si>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</si>
  <si>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</si>
  <si>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</si>
  <si>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</si>
  <si>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</si>
  <si>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</si>
  <si>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</si>
  <si>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</si>
  <si>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</si>
  <si>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</si>
  <si>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</si>
  <si>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</si>
  <si>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</si>
  <si>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</si>
  <si>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</si>
  <si>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</si>
  <si>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</si>
  <si>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</si>
  <si>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</si>
  <si>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</si>
  <si>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</si>
  <si>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</si>
  <si>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</si>
  <si>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</si>
  <si>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</si>
  <si>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</si>
  <si>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</si>
  <si>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</si>
  <si>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</si>
  <si>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</si>
  <si>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</si>
  <si>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</si>
  <si>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</si>
  <si>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</si>
  <si>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</si>
  <si>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</si>
  <si>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</si>
  <si>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</si>
  <si>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</si>
  <si>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</si>
  <si>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</si>
  <si>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</si>
  <si>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</si>
  <si>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</si>
  <si>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</si>
  <si>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</si>
  <si>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</si>
  <si>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</si>
  <si>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</si>
  <si>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</si>
  <si>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</si>
  <si>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</si>
  <si>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</si>
  <si>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</si>
  <si>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</si>
  <si>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</si>
  <si>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</si>
  <si>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</si>
  <si>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</si>
  <si>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</si>
  <si>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</si>
  <si>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</si>
  <si>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</si>
  <si>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</si>
  <si>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</si>
  <si>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</si>
  <si>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</si>
  <si>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</si>
  <si>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</si>
  <si>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</si>
  <si>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</si>
  <si>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</si>
  <si>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</si>
  <si>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</si>
  <si>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</si>
  <si>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</si>
  <si>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</si>
  <si>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</si>
  <si>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</si>
  <si>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</si>
  <si>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</si>
  <si>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</si>
  <si>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</si>
  <si>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</si>
  <si>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</si>
  <si>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</si>
  <si>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</si>
  <si>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</si>
  <si>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</si>
  <si>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</si>
  <si>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</si>
  <si>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</si>
  <si>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</si>
  <si>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</si>
  <si>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</si>
  <si>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</si>
  <si>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</si>
  <si>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</si>
  <si>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</si>
  <si>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</si>
  <si>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</si>
  <si>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</si>
  <si>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</si>
  <si>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</si>
  <si>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</si>
  <si>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</si>
  <si>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</si>
  <si>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</si>
  <si>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</si>
  <si>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</si>
  <si>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</si>
  <si>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</si>
  <si>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</si>
  <si>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</si>
  <si>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</si>
  <si>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</si>
  <si>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</si>
  <si>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</si>
  <si>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</si>
  <si>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</si>
  <si>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</si>
  <si>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</si>
  <si>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</si>
  <si>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</si>
  <si>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</si>
  <si>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</si>
  <si>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</si>
  <si>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</si>
  <si>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</si>
  <si>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</si>
  <si>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</si>
  <si>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</si>
  <si>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</si>
  <si>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</si>
  <si>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</si>
  <si>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</si>
  <si>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</si>
  <si>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</si>
  <si>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</si>
  <si>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</si>
  <si>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</si>
  <si>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</si>
  <si>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</si>
  <si>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</si>
  <si>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</si>
  <si>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</si>
  <si>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</si>
  <si>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</si>
  <si>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</si>
  <si>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</si>
  <si>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</si>
  <si>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</si>
  <si>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</si>
  <si>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</si>
  <si>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</si>
  <si>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</si>
  <si>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</si>
  <si>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</si>
  <si>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</si>
  <si>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</si>
  <si>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</si>
  <si>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</si>
  <si>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</si>
  <si>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</si>
  <si>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</si>
  <si>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</si>
  <si>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</si>
  <si>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</si>
  <si>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</si>
  <si>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</si>
  <si>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</si>
  <si>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</si>
  <si>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</si>
  <si>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</si>
  <si>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</si>
  <si>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</si>
  <si>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</si>
  <si>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</si>
  <si>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</si>
  <si>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</si>
  <si>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</si>
  <si>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</si>
  <si>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</si>
  <si>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</si>
  <si>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</si>
  <si>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</si>
  <si>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</si>
  <si>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</si>
  <si>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</si>
  <si>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</si>
  <si>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</si>
  <si>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</si>
  <si>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</si>
  <si>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</si>
  <si>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</si>
  <si>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</si>
  <si>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</si>
  <si>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</si>
  <si>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</si>
  <si>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</si>
  <si>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</si>
  <si>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</si>
  <si>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</si>
  <si>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</si>
  <si>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</si>
  <si>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</si>
  <si>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</si>
  <si>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</si>
  <si>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</si>
  <si>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</si>
  <si>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</si>
  <si>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</si>
  <si>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</si>
  <si>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</si>
  <si>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</si>
  <si>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</si>
  <si>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</si>
  <si>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</si>
  <si>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</si>
  <si>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</si>
  <si>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</si>
  <si>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</si>
  <si>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</si>
  <si>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</si>
  <si>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</si>
  <si>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</si>
  <si>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</si>
  <si>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</si>
  <si>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</si>
  <si>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</si>
  <si>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</si>
  <si>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</si>
  <si>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</si>
  <si>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</si>
  <si>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</si>
  <si>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</si>
  <si>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</si>
  <si>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</si>
  <si>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</si>
  <si>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</si>
  <si>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</si>
  <si>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</si>
  <si>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</si>
  <si>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</si>
  <si>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</si>
  <si>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</si>
  <si>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</si>
  <si>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</si>
  <si>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</si>
  <si>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</si>
  <si>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</si>
  <si>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</si>
  <si>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</si>
  <si>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</si>
  <si>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</si>
  <si>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</si>
  <si>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</si>
  <si>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</si>
  <si>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</si>
  <si>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</si>
  <si>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</si>
  <si>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</si>
  <si>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</si>
  <si>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</si>
  <si>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</si>
  <si>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</si>
  <si>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</si>
  <si>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</si>
  <si>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</si>
  <si>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</si>
  <si>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</si>
  <si>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</si>
  <si>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</si>
  <si>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</si>
  <si>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</si>
  <si>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</si>
  <si>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</si>
  <si>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</si>
  <si>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</si>
  <si>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</si>
  <si>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</si>
  <si>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</si>
  <si>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</si>
  <si>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</si>
  <si>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</si>
  <si>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</si>
  <si>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</si>
  <si>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</si>
  <si>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</si>
  <si>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</si>
  <si>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</si>
  <si>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</si>
  <si>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</si>
  <si>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</si>
  <si>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</si>
  <si>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</si>
  <si>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</si>
  <si>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</si>
  <si>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</si>
  <si>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</si>
  <si>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</si>
  <si>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</si>
  <si>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</si>
  <si>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</si>
  <si>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</si>
  <si>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</si>
  <si>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</si>
  <si>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</si>
  <si>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</si>
  <si>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</si>
  <si>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</si>
  <si>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</si>
  <si>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</si>
  <si>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</si>
  <si>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</si>
  <si>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</si>
  <si>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</si>
  <si>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</si>
  <si>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</si>
  <si>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</si>
  <si>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</si>
  <si>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</si>
  <si>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</si>
  <si>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</si>
  <si>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</si>
  <si>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</si>
  <si>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</si>
  <si>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</si>
  <si>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</si>
  <si>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</si>
  <si>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</si>
  <si>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</si>
  <si>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</si>
  <si>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</si>
  <si>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</si>
  <si>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</si>
  <si>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</si>
  <si>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</si>
  <si>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</si>
  <si>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</si>
  <si>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</si>
  <si>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</si>
  <si>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</si>
  <si>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</si>
  <si>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</si>
  <si>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</si>
  <si>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</si>
  <si>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</si>
  <si>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</si>
  <si>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</si>
  <si>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</si>
  <si>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</si>
  <si>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</si>
  <si>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</si>
  <si>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</si>
  <si>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</si>
  <si>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</si>
  <si>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</si>
  <si>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</si>
  <si>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</si>
  <si>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</si>
  <si>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</si>
  <si>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</si>
  <si>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</si>
  <si>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</si>
  <si>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</si>
  <si>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</si>
  <si>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</si>
  <si>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</si>
  <si>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</si>
  <si>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</si>
  <si>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</si>
  <si>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</si>
  <si>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</si>
  <si>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</si>
  <si>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</si>
  <si>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</si>
  <si>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</si>
  <si>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</si>
  <si>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</si>
  <si>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</si>
  <si>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</si>
  <si>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</si>
  <si>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</si>
  <si>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</si>
  <si>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</si>
  <si>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</si>
  <si>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</si>
  <si>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</si>
  <si>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</si>
  <si>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</si>
  <si>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</si>
  <si>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</si>
  <si>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</si>
  <si>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</si>
  <si>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</si>
  <si>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</si>
  <si>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</si>
  <si>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</si>
  <si>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</si>
  <si>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</si>
  <si>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</si>
  <si>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</si>
  <si>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</si>
  <si>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</si>
  <si>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</si>
  <si>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</si>
  <si>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</si>
  <si>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</si>
  <si>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</si>
  <si>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</si>
  <si>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</si>
  <si>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</si>
  <si>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</si>
  <si>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</si>
  <si>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</si>
  <si>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</si>
  <si>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</si>
  <si>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</si>
  <si>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</si>
  <si>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</si>
  <si>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</si>
  <si>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</si>
  <si>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</si>
  <si>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</si>
  <si>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</si>
  <si>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</si>
  <si>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</si>
  <si>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</si>
  <si>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</si>
  <si>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</si>
  <si>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</si>
  <si>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</si>
  <si>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</si>
  <si>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</si>
  <si>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</si>
  <si>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</si>
  <si>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</si>
  <si>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</si>
  <si>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</si>
  <si>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</si>
  <si>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</si>
  <si>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</si>
  <si>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</si>
  <si>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</si>
  <si>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</si>
  <si>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</si>
  <si>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</si>
  <si>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</si>
  <si>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</si>
  <si>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</si>
  <si>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</si>
  <si>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</si>
  <si>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</si>
  <si>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</si>
  <si>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</si>
  <si>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</si>
  <si>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</si>
  <si>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</si>
  <si>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</si>
  <si>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</si>
  <si>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</si>
  <si>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</si>
  <si>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</si>
  <si>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</si>
  <si>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</si>
  <si>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</si>
  <si>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</si>
  <si>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</si>
  <si>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</si>
  <si>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</si>
  <si>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</si>
  <si>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</si>
  <si>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</si>
  <si>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</si>
  <si>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</si>
  <si>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</si>
  <si>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</si>
  <si>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</si>
  <si>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</si>
  <si>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</si>
  <si>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</si>
  <si>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</si>
  <si>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</si>
  <si>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</si>
  <si>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</si>
  <si>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</si>
  <si>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</si>
  <si>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</si>
  <si>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</si>
  <si>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</si>
  <si>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</si>
  <si>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</si>
  <si>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</si>
  <si>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</si>
  <si>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</si>
  <si>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</si>
  <si>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</si>
  <si>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</si>
  <si>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</si>
  <si>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</si>
  <si>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</si>
  <si>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</si>
  <si>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</si>
  <si>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</si>
  <si>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</si>
  <si>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</si>
  <si>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</si>
  <si>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</si>
  <si>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</si>
  <si>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</si>
  <si>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</si>
  <si>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</si>
  <si>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</si>
  <si>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</si>
  <si>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</si>
  <si>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</si>
  <si>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</si>
  <si>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</si>
  <si>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</si>
  <si>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</si>
  <si>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</si>
  <si>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</si>
  <si>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</si>
  <si>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</si>
  <si>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</si>
  <si>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</si>
  <si>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</si>
  <si>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</si>
  <si>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</si>
  <si>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</si>
  <si>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</si>
  <si>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</si>
  <si>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</si>
  <si>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</si>
  <si>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</si>
  <si>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</si>
  <si>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</si>
  <si>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</si>
  <si>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</si>
  <si>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</si>
  <si>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</si>
  <si>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</si>
  <si>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</si>
  <si>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</si>
  <si>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</si>
  <si>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</si>
  <si>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</si>
  <si>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</si>
  <si>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</si>
  <si>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</si>
  <si>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</si>
  <si>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</si>
  <si>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</si>
  <si>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</si>
  <si>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</si>
  <si>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</si>
  <si>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</si>
  <si>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</si>
  <si>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</si>
  <si>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</si>
  <si>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</si>
  <si>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</si>
  <si>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</si>
  <si>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</si>
  <si>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</si>
  <si>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</si>
  <si>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</si>
  <si>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</si>
  <si>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</si>
  <si>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</si>
  <si>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</si>
  <si>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</si>
  <si>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</si>
  <si>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</si>
  <si>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</si>
  <si>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</si>
  <si>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</si>
  <si>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</si>
  <si>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</si>
  <si>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</si>
  <si>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</si>
  <si>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</si>
  <si>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</si>
  <si>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</si>
  <si>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</si>
  <si>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</si>
  <si>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</si>
  <si>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</si>
  <si>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</si>
  <si>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</si>
  <si>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</si>
  <si>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</si>
  <si>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</si>
  <si>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</si>
  <si>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</si>
  <si>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</si>
  <si>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</si>
  <si>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</si>
  <si>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</si>
  <si>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</si>
  <si>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</si>
  <si>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</si>
  <si>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</si>
  <si>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</si>
  <si>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</si>
  <si>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</si>
  <si>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</si>
  <si>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</si>
  <si>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</si>
  <si>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</si>
  <si>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</si>
  <si>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</si>
  <si>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</si>
  <si>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</si>
  <si>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</si>
  <si>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</si>
  <si>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</si>
  <si>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</si>
  <si>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</si>
  <si>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</si>
  <si>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</si>
  <si>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</si>
  <si>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</si>
  <si>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</si>
  <si>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</si>
  <si>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</si>
  <si>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</si>
  <si>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</si>
  <si>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</si>
  <si>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</si>
  <si>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</si>
  <si>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</si>
  <si>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</si>
  <si>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</si>
  <si>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</si>
  <si>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</si>
  <si>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</si>
  <si>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</si>
  <si>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</si>
  <si>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</si>
  <si>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</si>
  <si>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</si>
  <si>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</si>
  <si>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</si>
  <si>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</si>
  <si>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</si>
  <si>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</si>
  <si>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</si>
  <si>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</si>
  <si>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</si>
  <si>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</si>
  <si>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</si>
  <si>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</si>
  <si>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</si>
  <si>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</si>
  <si>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</si>
  <si>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</si>
  <si>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</si>
  <si>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</si>
  <si>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</si>
  <si>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</si>
  <si>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</si>
  <si>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</si>
  <si>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</si>
  <si>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</si>
  <si>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</si>
  <si>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</si>
  <si>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</si>
  <si>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</si>
  <si>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</si>
  <si>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</si>
  <si>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</si>
  <si>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</si>
  <si>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</si>
  <si>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</si>
  <si>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</si>
  <si>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</si>
  <si>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</si>
  <si>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</si>
  <si>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</si>
  <si>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</si>
  <si>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</si>
  <si>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</si>
  <si>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</si>
  <si>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</si>
  <si>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</si>
  <si>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</si>
  <si>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</si>
  <si>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</si>
  <si>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</si>
  <si>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</si>
  <si>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</si>
  <si>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</si>
  <si>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</si>
  <si>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</si>
  <si>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</si>
  <si>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</si>
  <si>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</si>
  <si>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</si>
  <si>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</si>
  <si>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</si>
  <si>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</si>
  <si>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</si>
  <si>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</si>
  <si>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</si>
  <si>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</si>
  <si>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</si>
  <si>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</si>
  <si>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</si>
  <si>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</si>
  <si>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</si>
  <si>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</si>
  <si>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</si>
  <si>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</si>
  <si>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</si>
  <si>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</si>
  <si>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</si>
  <si>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</si>
  <si>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</si>
  <si>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</si>
  <si>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</si>
  <si>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</si>
  <si>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</si>
  <si>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</si>
  <si>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</si>
  <si>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</si>
  <si>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</si>
  <si>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</si>
  <si>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</si>
  <si>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</si>
  <si>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</si>
  <si>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</si>
  <si>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</si>
  <si>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</si>
  <si>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</si>
  <si>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</si>
  <si>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</si>
  <si>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</si>
  <si>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</si>
  <si>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</si>
  <si>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</si>
  <si>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</si>
  <si>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</si>
  <si>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</si>
  <si>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</si>
  <si>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</si>
  <si>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</si>
  <si>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</si>
  <si>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</si>
  <si>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</si>
  <si>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</si>
  <si>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</si>
  <si>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</si>
  <si>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</si>
  <si>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</si>
  <si>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</si>
  <si>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</si>
  <si>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</si>
  <si>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</si>
  <si>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</si>
  <si>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</si>
  <si>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</si>
  <si>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</si>
  <si>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</si>
  <si>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</si>
  <si>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</si>
  <si>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</si>
  <si>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</si>
  <si>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</si>
  <si>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</si>
  <si>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</si>
  <si>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</si>
  <si>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</si>
  <si>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</si>
  <si>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</si>
  <si>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</si>
  <si>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</si>
  <si>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</si>
  <si>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</si>
  <si>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</si>
  <si>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</si>
  <si>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</si>
  <si>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</si>
  <si>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</si>
  <si>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</si>
  <si>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</si>
  <si>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</si>
  <si>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</si>
  <si>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</si>
  <si>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</si>
  <si>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</si>
  <si>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</si>
  <si>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</si>
  <si>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</si>
  <si>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</si>
  <si>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</si>
  <si>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</si>
  <si>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</si>
  <si>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</si>
  <si>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</si>
  <si>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</si>
  <si>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</si>
  <si>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</si>
  <si>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</si>
  <si>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</si>
  <si>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</si>
  <si>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</si>
  <si>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</si>
  <si>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</si>
  <si>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</si>
  <si>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</si>
  <si>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</si>
  <si>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</si>
  <si>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</si>
  <si>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</si>
  <si>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</si>
  <si>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</si>
  <si>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</si>
  <si>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</si>
  <si>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</si>
  <si>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</si>
  <si>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</si>
  <si>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</si>
  <si>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</si>
  <si>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</si>
  <si>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</si>
  <si>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</si>
  <si>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</si>
  <si>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</si>
  <si>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</si>
  <si>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</si>
  <si>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</si>
  <si>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</si>
  <si>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</si>
  <si>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</si>
  <si>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</si>
  <si>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</si>
  <si>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</si>
  <si>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</si>
  <si>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</si>
  <si>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</si>
  <si>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</si>
  <si>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</si>
  <si>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</si>
  <si>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</si>
  <si>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</si>
  <si>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</si>
  <si>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</si>
  <si>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</si>
  <si>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</si>
  <si>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</si>
  <si>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</si>
  <si>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</si>
  <si>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</si>
  <si>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</si>
  <si>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</si>
  <si>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</si>
  <si>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</si>
  <si>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</si>
  <si>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</si>
  <si>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</si>
  <si>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</si>
  <si>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</si>
  <si>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</si>
  <si>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</si>
  <si>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</si>
  <si>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</si>
  <si>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</si>
  <si>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</si>
  <si>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</si>
  <si>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</si>
  <si>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</si>
  <si>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</si>
  <si>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</si>
  <si>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</si>
  <si>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</si>
  <si>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</si>
  <si>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</si>
  <si>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</si>
  <si>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</si>
  <si>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</si>
  <si>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</si>
  <si>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</si>
  <si>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</si>
  <si>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</si>
  <si>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</si>
  <si>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</si>
  <si>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</si>
  <si>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</si>
  <si>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</si>
  <si>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</si>
  <si>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</si>
  <si>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</si>
  <si>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</si>
  <si>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</si>
  <si>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</si>
  <si>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</si>
  <si>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</si>
  <si>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</si>
  <si>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</si>
  <si>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</si>
  <si>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</si>
  <si>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</si>
  <si>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</si>
  <si>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</si>
  <si>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</si>
  <si>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</si>
  <si>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</si>
  <si>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</si>
  <si>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</si>
  <si>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</si>
  <si>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</si>
  <si>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</si>
  <si>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</si>
  <si>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</si>
  <si>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</si>
  <si>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</si>
  <si>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</si>
  <si>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</si>
  <si>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</si>
  <si>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</si>
  <si>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</si>
  <si>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</si>
  <si>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</si>
  <si>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</si>
  <si>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</si>
  <si>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</si>
  <si>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</si>
  <si>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</si>
  <si>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</si>
  <si>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</si>
  <si>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</si>
  <si>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</si>
  <si>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</si>
  <si>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</si>
  <si>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</si>
  <si>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</si>
  <si>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</si>
  <si>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</si>
  <si>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</si>
  <si>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</si>
  <si>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</si>
  <si>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</si>
  <si>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</si>
  <si>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</si>
  <si>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</si>
  <si>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</si>
  <si>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</si>
  <si>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</si>
  <si>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</si>
  <si>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</si>
  <si>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</si>
  <si>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</si>
  <si>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</si>
  <si>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</si>
  <si>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</si>
  <si>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</si>
  <si>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</si>
  <si>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</si>
  <si>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</si>
  <si>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</si>
  <si>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</si>
  <si>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</si>
  <si>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</si>
  <si>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</si>
  <si>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</si>
  <si>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</si>
  <si>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</si>
  <si>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</si>
  <si>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</si>
  <si>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</si>
  <si>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</si>
  <si>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</si>
  <si>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</si>
  <si>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</si>
  <si>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</si>
  <si>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</si>
  <si>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</si>
  <si>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</si>
  <si>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</si>
  <si>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</si>
  <si>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</si>
  <si>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</si>
  <si>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</si>
  <si>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</si>
  <si>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</si>
  <si>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</si>
  <si>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</si>
  <si>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</si>
  <si>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</si>
  <si>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</si>
  <si>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</si>
  <si>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</si>
  <si>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</si>
  <si>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</si>
  <si>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</si>
  <si>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</si>
  <si>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</si>
  <si>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</si>
  <si>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</si>
  <si>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</si>
  <si>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</si>
  <si>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</si>
  <si>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</si>
  <si>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</si>
  <si>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</si>
  <si>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</si>
  <si>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</si>
  <si>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</si>
  <si>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</si>
  <si>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</si>
  <si>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</si>
  <si>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</si>
  <si>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</si>
  <si>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</si>
  <si>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</si>
  <si>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</si>
  <si>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</si>
  <si>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</si>
  <si>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</si>
  <si>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</si>
  <si>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</si>
  <si>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</si>
  <si>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</si>
  <si>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</si>
  <si>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</si>
  <si>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</si>
  <si>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</si>
  <si>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</si>
  <si>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</si>
  <si>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</si>
  <si>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</si>
  <si>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</si>
  <si>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</si>
  <si>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</si>
  <si>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</si>
  <si>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</si>
  <si>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</si>
  <si>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</si>
  <si>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</si>
  <si>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</si>
  <si>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</si>
  <si>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</si>
  <si>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</si>
  <si>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</si>
  <si>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</si>
  <si>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</si>
  <si>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</si>
  <si>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</si>
  <si>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</si>
  <si>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</si>
  <si>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</si>
  <si>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</si>
  <si>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</si>
  <si>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</si>
  <si>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</si>
  <si>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</si>
  <si>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</si>
  <si>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</si>
  <si>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</si>
  <si>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</si>
  <si>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</si>
  <si>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</si>
  <si>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</si>
  <si>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</si>
  <si>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</si>
  <si>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</si>
  <si>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</si>
  <si>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</si>
  <si>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</si>
  <si>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</si>
  <si>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</si>
  <si>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</si>
  <si>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</si>
  <si>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</si>
  <si>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</si>
  <si>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</si>
  <si>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</si>
  <si>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</si>
  <si>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</si>
  <si>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</si>
  <si>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</si>
  <si>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</si>
  <si>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</si>
  <si>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</si>
  <si>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</si>
  <si>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</si>
  <si>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</si>
  <si>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</si>
  <si>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</si>
  <si>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</si>
  <si>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</si>
  <si>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</si>
  <si>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</si>
  <si>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</si>
  <si>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</si>
  <si>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</si>
  <si>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</si>
  <si>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</si>
  <si>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</si>
  <si>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</si>
  <si>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</si>
  <si>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</si>
  <si>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</si>
  <si>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</si>
  <si>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</si>
  <si>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</si>
  <si>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</si>
  <si>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</si>
  <si>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</si>
  <si>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</si>
  <si>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</si>
  <si>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</si>
  <si>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</si>
  <si>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</si>
  <si>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</si>
  <si>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</si>
  <si>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</si>
  <si>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</si>
  <si>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</si>
  <si>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</si>
  <si>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</si>
  <si>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</si>
  <si>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</si>
  <si>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</si>
  <si>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</si>
  <si>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</si>
  <si>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</si>
  <si>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</si>
  <si>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</si>
  <si>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</si>
  <si>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</si>
  <si>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</si>
  <si>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</si>
  <si>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</si>
  <si>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</si>
  <si>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</si>
  <si>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</si>
  <si>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</si>
  <si>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</si>
  <si>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</si>
  <si>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</si>
  <si>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</si>
  <si>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</si>
  <si>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</si>
  <si>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</si>
  <si>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</si>
  <si>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</si>
  <si>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</si>
  <si>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</si>
  <si>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</si>
  <si>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</si>
  <si>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</si>
  <si>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</si>
  <si>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</si>
  <si>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</si>
  <si>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</si>
  <si>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</si>
  <si>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</si>
  <si>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</si>
  <si>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</si>
  <si>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</si>
  <si>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</si>
  <si>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</si>
  <si>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</si>
  <si>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</si>
  <si>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</si>
  <si>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</si>
  <si>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</si>
  <si>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</si>
  <si>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</si>
  <si>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</si>
  <si>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</si>
  <si>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</si>
  <si>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</si>
  <si>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</si>
  <si>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</si>
  <si>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</si>
  <si>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</si>
  <si>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</si>
  <si>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</si>
  <si>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</si>
  <si>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</si>
  <si>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</si>
  <si>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</si>
  <si>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</si>
  <si>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</si>
  <si>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</si>
  <si>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</si>
  <si>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</si>
  <si>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</si>
  <si>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</si>
  <si>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</si>
  <si>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</si>
  <si>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</si>
  <si>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</si>
  <si>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</si>
  <si>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</si>
  <si>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</si>
  <si>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</si>
  <si>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</si>
  <si>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</si>
  <si>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</si>
  <si>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</si>
  <si>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</si>
  <si>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</si>
  <si>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</si>
  <si>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</si>
  <si>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</si>
  <si>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</si>
  <si>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</si>
  <si>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</si>
  <si>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</si>
  <si>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</si>
  <si>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</si>
  <si>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</si>
  <si>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</si>
  <si>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</si>
  <si>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</si>
  <si>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</si>
  <si>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</si>
  <si>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</si>
  <si>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</si>
  <si>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</si>
  <si>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</si>
  <si>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</si>
  <si>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</si>
  <si>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</si>
  <si>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</si>
  <si>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</si>
  <si>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</si>
  <si>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</si>
  <si>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</si>
  <si>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</si>
  <si>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</si>
  <si>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</si>
  <si>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</si>
  <si>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</si>
  <si>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</si>
  <si>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</si>
  <si>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</si>
  <si>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</si>
  <si>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</si>
  <si>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</si>
  <si>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</si>
  <si>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</si>
  <si>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</si>
  <si>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</si>
  <si>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</si>
  <si>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</si>
  <si>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</si>
  <si>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</si>
  <si>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</si>
  <si>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</si>
  <si>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</si>
  <si>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</si>
  <si>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</si>
  <si>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</si>
  <si>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</si>
  <si>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</si>
  <si>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</si>
  <si>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</si>
  <si>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</si>
  <si>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</si>
  <si>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</si>
  <si>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</si>
  <si>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</si>
  <si>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</si>
  <si>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</si>
  <si>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</si>
  <si>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</si>
  <si>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</si>
  <si>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</si>
  <si>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</si>
  <si>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</si>
  <si>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</si>
  <si>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</si>
  <si>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</si>
  <si>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</si>
  <si>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</si>
  <si>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</si>
  <si>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</si>
  <si>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</si>
  <si>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</si>
  <si>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</si>
  <si>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</si>
  <si>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</si>
  <si>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</si>
  <si>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</si>
  <si>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</si>
  <si>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</si>
  <si>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</si>
  <si>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</si>
  <si>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</si>
  <si>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</si>
  <si>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</si>
  <si>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</si>
  <si>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</si>
  <si>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</si>
  <si>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</si>
  <si>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</si>
  <si>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</si>
  <si>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</si>
  <si>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</si>
  <si>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</si>
  <si>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</si>
  <si>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</si>
  <si>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</si>
  <si>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</si>
  <si>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</si>
  <si>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</si>
  <si>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</si>
  <si>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</si>
  <si>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</si>
  <si>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</si>
  <si>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</si>
  <si>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</si>
  <si>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</si>
  <si>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</si>
  <si>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</si>
  <si>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</si>
  <si>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</si>
  <si>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</si>
  <si>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</si>
  <si>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</si>
  <si>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</si>
  <si>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</si>
  <si>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</si>
  <si>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</si>
  <si>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</si>
  <si>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</si>
  <si>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</si>
  <si>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</si>
  <si>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</si>
  <si>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</si>
  <si>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</si>
  <si>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</si>
  <si>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</si>
  <si>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</si>
  <si>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</si>
  <si>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</si>
  <si>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</si>
  <si>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</si>
  <si>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</si>
  <si>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</si>
  <si>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</si>
  <si>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</si>
  <si>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</si>
  <si>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</si>
  <si>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</si>
  <si>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</si>
  <si>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</si>
  <si>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</si>
  <si>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</si>
  <si>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</si>
  <si>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</si>
  <si>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</si>
  <si>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</si>
  <si>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</si>
  <si>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</si>
  <si>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</si>
  <si>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</si>
  <si>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</si>
  <si>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</si>
  <si>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</si>
  <si>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</si>
  <si>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</si>
  <si>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</si>
  <si>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</si>
  <si>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</si>
  <si>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</si>
  <si>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</si>
  <si>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</si>
  <si>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</si>
  <si>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</si>
  <si>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</si>
  <si>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</si>
  <si>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</si>
  <si>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</si>
  <si>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</si>
  <si>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</si>
  <si>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</si>
  <si>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</si>
  <si>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</si>
  <si>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</si>
  <si>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</si>
  <si>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</si>
  <si>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</si>
  <si>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</si>
  <si>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</si>
  <si>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</si>
  <si>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</si>
  <si>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</si>
  <si>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</si>
  <si>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</si>
  <si>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</si>
  <si>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</si>
  <si>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</si>
  <si>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</si>
  <si>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</si>
  <si>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</si>
  <si>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</si>
  <si>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</si>
  <si>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</si>
  <si>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</si>
  <si>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</si>
  <si>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</si>
  <si>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</si>
  <si>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</si>
  <si>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</si>
  <si>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</si>
  <si>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</si>
  <si>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</si>
  <si>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</si>
  <si>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</si>
  <si>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</si>
  <si>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</si>
  <si>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</si>
  <si>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</si>
  <si>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</si>
  <si>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</si>
  <si>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</si>
  <si>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</si>
  <si>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</si>
  <si>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</si>
  <si>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</si>
  <si>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</si>
  <si>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</si>
  <si>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</si>
  <si>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</si>
  <si>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</si>
  <si>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</si>
  <si>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</si>
  <si>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</si>
  <si>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</si>
  <si>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</si>
  <si>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</si>
  <si>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</si>
  <si>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</si>
  <si>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</si>
  <si>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</si>
  <si>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</si>
  <si>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</si>
  <si>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</si>
  <si>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</si>
  <si>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</si>
  <si>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</si>
  <si>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</si>
  <si>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</si>
  <si>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</si>
  <si>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</si>
  <si>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</si>
  <si>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</si>
  <si>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</si>
  <si>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</si>
  <si>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</si>
  <si>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</si>
  <si>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</si>
  <si>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</si>
  <si>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</si>
  <si>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</si>
  <si>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</si>
  <si>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</si>
  <si>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</si>
  <si>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</si>
  <si>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</si>
  <si>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</si>
  <si>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</si>
  <si>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</si>
  <si>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</si>
  <si>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</si>
  <si>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</si>
  <si>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</si>
  <si>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</si>
  <si>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</si>
  <si>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</si>
  <si>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</si>
  <si>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</si>
  <si>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</si>
  <si>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</si>
  <si>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</si>
  <si>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</si>
  <si>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</si>
  <si>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</si>
  <si>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</si>
  <si>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</si>
  <si>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</si>
  <si>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</si>
  <si>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</si>
  <si>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</si>
  <si>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</si>
  <si>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</si>
  <si>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</si>
  <si>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</si>
  <si>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</si>
  <si>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</si>
  <si>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</si>
  <si>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</si>
  <si>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</si>
  <si>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</si>
  <si>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</si>
  <si>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</si>
  <si>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</si>
  <si>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</si>
  <si>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</si>
  <si>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</si>
  <si>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</si>
  <si>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</si>
  <si>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</si>
  <si>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</si>
  <si>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</si>
  <si>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</si>
  <si>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</si>
  <si>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</si>
  <si>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</si>
  <si>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</si>
  <si>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</si>
  <si>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</si>
  <si>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</si>
  <si>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</si>
  <si>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</si>
  <si>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</si>
  <si>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</si>
  <si>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</si>
  <si>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</si>
  <si>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</si>
  <si>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</si>
  <si>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</si>
  <si>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</si>
  <si>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</si>
  <si>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</si>
  <si>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</si>
  <si>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</si>
  <si>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</si>
  <si>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</si>
  <si>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</si>
  <si>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</si>
  <si>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</si>
  <si>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</si>
  <si>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</si>
  <si>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</si>
  <si>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</si>
  <si>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</si>
  <si>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</si>
  <si>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</si>
  <si>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</si>
  <si>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</si>
  <si>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</si>
  <si>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</si>
  <si>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</si>
  <si>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</si>
  <si>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</si>
  <si>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</si>
  <si>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</si>
  <si>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</si>
  <si>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</si>
  <si>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</si>
  <si>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</si>
  <si>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</si>
  <si>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</si>
  <si>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</si>
  <si>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</si>
  <si>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</si>
  <si>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</si>
  <si>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</si>
  <si>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</si>
  <si>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</si>
  <si>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</si>
  <si>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</si>
  <si>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</si>
  <si>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</si>
  <si>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</si>
  <si>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</si>
  <si>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</si>
  <si>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</si>
  <si>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</si>
  <si>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</si>
  <si>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</si>
  <si>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</si>
  <si>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</si>
  <si>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</si>
  <si>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</si>
  <si>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</si>
  <si>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</si>
  <si>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</si>
  <si>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</si>
  <si>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</si>
  <si>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</si>
  <si>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</si>
  <si>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</si>
  <si>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</si>
  <si>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</si>
  <si>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</si>
  <si>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</si>
  <si>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</si>
  <si>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</si>
  <si>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</si>
  <si>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</si>
  <si>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</si>
  <si>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</si>
  <si>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</si>
  <si>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</si>
  <si>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</si>
  <si>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</si>
  <si>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</si>
  <si>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</si>
  <si>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</si>
  <si>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</si>
  <si>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</si>
  <si>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</si>
  <si>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</si>
  <si>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</si>
  <si>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</si>
  <si>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</si>
  <si>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</si>
  <si>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</si>
  <si>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</si>
  <si>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</si>
  <si>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</si>
  <si>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</si>
  <si>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</si>
  <si>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</si>
  <si>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</si>
  <si>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</si>
  <si>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</si>
  <si>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</si>
  <si>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</si>
  <si>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</si>
  <si>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</si>
  <si>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</si>
  <si>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</si>
  <si>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</si>
  <si>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</si>
  <si>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</si>
  <si>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</si>
  <si>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</si>
  <si>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</si>
  <si>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</si>
  <si>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</si>
  <si>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</si>
  <si>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</si>
  <si>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</si>
  <si>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</si>
  <si>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</si>
  <si>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</si>
  <si>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</si>
  <si>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</si>
  <si>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</si>
  <si>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</si>
  <si>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</si>
  <si>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</si>
  <si>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</si>
  <si>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</si>
  <si>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</si>
  <si>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</si>
  <si>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</si>
  <si>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</si>
  <si>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</si>
  <si>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</si>
  <si>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</si>
  <si>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</si>
  <si>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</si>
  <si>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</si>
  <si>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</si>
  <si>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</si>
  <si>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</si>
  <si>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</si>
  <si>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</si>
  <si>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</si>
  <si>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</si>
  <si>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</si>
  <si>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</si>
  <si>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</si>
  <si>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</si>
  <si>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</si>
  <si>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</si>
  <si>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</si>
  <si>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</si>
  <si>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</si>
  <si>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</si>
  <si>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</si>
  <si>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</si>
  <si>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</si>
  <si>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</si>
  <si>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</si>
  <si>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</si>
  <si>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</si>
  <si>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</si>
  <si>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</si>
  <si>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</si>
  <si>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</si>
  <si>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</si>
  <si>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</si>
  <si>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</si>
  <si>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</si>
  <si>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</si>
  <si>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</si>
  <si>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</si>
  <si>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</si>
  <si>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</si>
  <si>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</si>
  <si>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</si>
  <si>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</si>
  <si>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</si>
  <si>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</si>
  <si>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</si>
  <si>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</si>
  <si>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</si>
  <si>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</si>
  <si>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</si>
  <si>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</si>
  <si>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</si>
  <si>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</si>
  <si>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</si>
  <si>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</si>
  <si>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</si>
  <si>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</si>
  <si>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</si>
  <si>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</si>
  <si>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</si>
  <si>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</si>
  <si>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</si>
  <si>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</si>
  <si>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</si>
  <si>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</si>
  <si>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</si>
  <si>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</si>
  <si>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</si>
  <si>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</si>
  <si>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</si>
  <si>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</si>
  <si>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</si>
  <si>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</si>
  <si>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</si>
  <si>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</si>
  <si>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</si>
  <si>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</si>
  <si>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</si>
  <si>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</si>
  <si>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</si>
  <si>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</si>
  <si>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</si>
  <si>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</si>
  <si>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</si>
  <si>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</si>
  <si>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</si>
  <si>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</si>
  <si>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</si>
  <si>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</si>
  <si>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</si>
  <si>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</si>
  <si>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</si>
  <si>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</si>
  <si>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</si>
  <si>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</si>
  <si>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</si>
  <si>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</si>
  <si>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</si>
  <si>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</si>
  <si>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</si>
  <si>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</si>
  <si>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</si>
  <si>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</si>
  <si>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</si>
  <si>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</si>
  <si>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</si>
  <si>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</si>
  <si>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</si>
  <si>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</si>
  <si>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</si>
  <si>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</si>
  <si>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</si>
  <si>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</si>
  <si>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</si>
  <si>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</si>
  <si>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</si>
  <si>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</si>
  <si>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</si>
  <si>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</si>
  <si>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</si>
  <si>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</si>
  <si>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</si>
  <si>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</si>
  <si>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</si>
  <si>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</si>
  <si>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</si>
  <si>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</si>
  <si>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</si>
  <si>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</si>
  <si>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</si>
  <si>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</si>
  <si>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</si>
  <si>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</si>
  <si>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</si>
  <si>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</si>
  <si>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</si>
  <si>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</si>
  <si>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</si>
  <si>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</si>
  <si>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</si>
  <si>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</si>
  <si>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</si>
  <si>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</si>
  <si>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</si>
  <si>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</si>
  <si>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</si>
  <si>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</si>
  <si>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</si>
  <si>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</si>
  <si>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</si>
  <si>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</si>
  <si>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</si>
  <si>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</si>
  <si>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</si>
  <si>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</si>
  <si>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</si>
  <si>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</si>
  <si>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</si>
  <si>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</si>
  <si>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</si>
  <si>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</si>
  <si>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</si>
  <si>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</si>
  <si>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</si>
  <si>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</si>
  <si>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</si>
  <si>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</si>
  <si>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</si>
  <si>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</si>
  <si>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</si>
  <si>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</si>
  <si>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</si>
  <si>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</si>
  <si>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</si>
  <si>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</si>
  <si>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</si>
  <si>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</si>
  <si>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</si>
  <si>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</si>
  <si>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</si>
  <si>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</si>
  <si>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</si>
  <si>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</si>
  <si>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</si>
  <si>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</si>
  <si>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</si>
  <si>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</si>
  <si>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</si>
  <si>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</si>
  <si>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</si>
  <si>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</si>
  <si>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</si>
  <si>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</si>
  <si>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</si>
  <si>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</si>
  <si>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</si>
  <si>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</si>
  <si>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</si>
  <si>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</si>
  <si>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</si>
  <si>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</si>
  <si>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</si>
  <si>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</si>
  <si>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</si>
  <si>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</si>
  <si>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</si>
  <si>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</si>
  <si>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</si>
  <si>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</si>
  <si>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</si>
  <si>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</si>
  <si>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</si>
  <si>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</si>
  <si>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</si>
  <si>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</si>
  <si>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</si>
  <si>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</si>
  <si>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</si>
  <si>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</si>
  <si>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</si>
  <si>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</si>
  <si>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</si>
  <si>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</si>
  <si>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</si>
  <si>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</si>
  <si>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</si>
  <si>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</si>
  <si>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</si>
  <si>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</si>
  <si>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</si>
  <si>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</si>
  <si>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</si>
  <si>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</si>
  <si>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</si>
  <si>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</si>
  <si>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</si>
  <si>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</si>
  <si>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</si>
  <si>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</si>
  <si>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</si>
  <si>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</si>
  <si>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</si>
  <si>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</si>
  <si>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</si>
  <si>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</si>
  <si>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</si>
  <si>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</si>
  <si>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</si>
  <si>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</si>
  <si>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</si>
  <si>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</si>
  <si>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</si>
  <si>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</si>
  <si>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</si>
  <si>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</si>
  <si>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</si>
  <si>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</si>
  <si>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</si>
  <si>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</si>
  <si>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</si>
  <si>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</si>
  <si>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</si>
  <si>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</si>
  <si>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</si>
  <si>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</si>
  <si>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</si>
  <si>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</si>
  <si>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</si>
  <si>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</si>
  <si>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</si>
  <si>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</si>
  <si>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</si>
  <si>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</si>
  <si>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</si>
  <si>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</si>
  <si>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</si>
  <si>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</si>
  <si>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</si>
  <si>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</si>
  <si>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</si>
  <si>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</si>
  <si>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</si>
  <si>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</si>
  <si>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</si>
  <si>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</si>
  <si>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</si>
  <si>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</si>
  <si>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</si>
  <si>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</si>
  <si>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</si>
  <si>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</si>
  <si>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</si>
  <si>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</si>
  <si>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</si>
  <si>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</si>
  <si>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</si>
  <si>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</si>
  <si>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</si>
  <si>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</si>
  <si>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</si>
  <si>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</si>
  <si>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</si>
  <si>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</si>
  <si>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</si>
  <si>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</si>
  <si>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</si>
  <si>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</si>
  <si>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</si>
  <si>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</si>
  <si>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</si>
  <si>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</si>
  <si>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</si>
  <si>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</si>
  <si>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</si>
  <si>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</si>
  <si>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</si>
  <si>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</si>
  <si>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</si>
  <si>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</si>
  <si>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</si>
  <si>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</si>
  <si>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</si>
  <si>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</si>
  <si>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</si>
  <si>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</si>
  <si>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</si>
  <si>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</si>
  <si>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</si>
  <si>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</si>
  <si>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</si>
  <si>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</si>
  <si>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</si>
  <si>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</si>
  <si>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</si>
  <si>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</si>
  <si>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</si>
  <si>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</si>
  <si>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</si>
  <si>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</si>
  <si>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</si>
  <si>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</si>
  <si>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</si>
  <si>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</si>
  <si>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</si>
  <si>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</si>
  <si>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</si>
  <si>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</si>
  <si>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</si>
  <si>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</si>
  <si>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</si>
  <si>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</si>
  <si>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</si>
  <si>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</si>
  <si>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</si>
  <si>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</si>
  <si>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</si>
  <si>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</si>
  <si>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</si>
  <si>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</si>
  <si>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</si>
  <si>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</si>
  <si>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</si>
  <si>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</si>
  <si>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</si>
  <si>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</si>
  <si>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</si>
  <si>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</si>
  <si>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</si>
  <si>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</si>
  <si>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</si>
  <si>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</si>
  <si>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</si>
  <si>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</si>
  <si>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</si>
  <si>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</si>
  <si>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</si>
  <si>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</si>
  <si>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</si>
  <si>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</si>
  <si>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</si>
  <si>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</si>
  <si>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</si>
  <si>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</si>
  <si>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</si>
  <si>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</si>
  <si>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</si>
  <si>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</si>
  <si>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</si>
  <si>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</si>
  <si>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</si>
  <si>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</si>
  <si>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</si>
  <si>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</si>
  <si>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</si>
  <si>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</si>
  <si>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</si>
  <si>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</si>
  <si>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</si>
  <si>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</si>
  <si>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</si>
  <si>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</si>
  <si>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</si>
  <si>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</si>
  <si>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</si>
  <si>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</si>
  <si>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</si>
  <si>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</si>
  <si>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</si>
  <si>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</si>
  <si>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</si>
  <si>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</si>
  <si>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</si>
  <si>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</si>
  <si>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</si>
  <si>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</si>
  <si>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</si>
  <si>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</si>
  <si>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</si>
  <si>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</si>
  <si>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</si>
  <si>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</si>
  <si>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</si>
  <si>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</si>
  <si>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</si>
  <si>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</si>
  <si>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</si>
  <si>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</si>
  <si>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</si>
  <si>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</si>
  <si>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</si>
  <si>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</si>
  <si>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</si>
  <si>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</si>
  <si>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</si>
  <si>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</si>
  <si>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</si>
  <si>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</si>
  <si>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</si>
  <si>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</si>
  <si>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</si>
  <si>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</si>
  <si>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</si>
  <si>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</si>
  <si>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</si>
  <si>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</si>
  <si>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</si>
  <si>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</si>
  <si>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</si>
  <si>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</si>
  <si>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</si>
  <si>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</si>
  <si>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</si>
  <si>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</si>
  <si>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</si>
  <si>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</si>
  <si>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</si>
  <si>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</si>
  <si>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</si>
  <si>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</si>
  <si>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</si>
  <si>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</si>
  <si>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</si>
  <si>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</si>
  <si>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</si>
  <si>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</si>
  <si>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</si>
  <si>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</si>
  <si>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</si>
  <si>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</si>
  <si>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</si>
  <si>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</si>
  <si>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</si>
  <si>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</si>
  <si>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</si>
  <si>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</si>
  <si>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</si>
  <si>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</si>
  <si>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</si>
  <si>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</si>
  <si>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</si>
  <si>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</si>
  <si>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</si>
  <si>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</si>
  <si>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</si>
  <si>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</si>
  <si>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</si>
  <si>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</si>
  <si>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</si>
  <si>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</si>
  <si>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</si>
  <si>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</si>
  <si>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</si>
  <si>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</si>
  <si>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</si>
  <si>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</si>
  <si>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</si>
  <si>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</si>
  <si>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</si>
  <si>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</si>
  <si>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</si>
  <si>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</si>
  <si>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</si>
  <si>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</si>
  <si>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</si>
  <si>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</si>
  <si>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</si>
  <si>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</si>
  <si>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</si>
  <si>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</si>
  <si>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</si>
  <si>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</si>
  <si>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</si>
  <si>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</si>
  <si>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</si>
  <si>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</si>
  <si>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</si>
  <si>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</si>
  <si>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</si>
  <si>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</si>
  <si>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</si>
  <si>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</si>
  <si>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</si>
  <si>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</si>
  <si>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</si>
  <si>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</si>
  <si>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</si>
  <si>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</si>
  <si>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</si>
  <si>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</si>
  <si>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</si>
  <si>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</si>
  <si>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</si>
  <si>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</si>
  <si>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</si>
  <si>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</si>
  <si>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</si>
  <si>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</si>
  <si>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</si>
  <si>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</si>
  <si>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</si>
  <si>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</si>
  <si>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</si>
  <si>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</si>
  <si>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</si>
  <si>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</si>
  <si>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</si>
  <si>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</si>
  <si>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</si>
  <si>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</si>
  <si>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</si>
  <si>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</si>
  <si>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</si>
  <si>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</si>
  <si>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</si>
  <si>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</si>
  <si>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</si>
  <si>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</si>
  <si>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</si>
  <si>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</si>
  <si>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</si>
  <si>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</si>
  <si>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</si>
  <si>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</si>
  <si>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</si>
  <si>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</si>
  <si>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</si>
  <si>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</si>
  <si>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</si>
  <si>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</si>
  <si>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</si>
  <si>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</si>
  <si>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</si>
  <si>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</si>
  <si>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</si>
  <si>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</si>
  <si>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</si>
  <si>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</si>
  <si>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</si>
  <si>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</si>
  <si>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</si>
  <si>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</si>
  <si>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</si>
  <si>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</si>
  <si>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</si>
  <si>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</si>
  <si>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</si>
  <si>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</si>
  <si>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</si>
  <si>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</si>
  <si>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</si>
  <si>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</si>
  <si>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</si>
  <si>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</si>
  <si>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</si>
  <si>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</si>
  <si>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</si>
  <si>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</si>
  <si>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</si>
  <si>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</si>
  <si>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</si>
  <si>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</si>
  <si>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</si>
  <si>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</si>
  <si>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</si>
  <si>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</si>
  <si>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</si>
  <si>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</si>
  <si>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</si>
  <si>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</si>
  <si>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</si>
  <si>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</si>
  <si>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</si>
  <si>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</si>
  <si>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</si>
  <si>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</si>
  <si>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</si>
  <si>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</si>
  <si>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</si>
  <si>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</si>
  <si>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</si>
  <si>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</si>
  <si>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</si>
  <si>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</si>
  <si>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</si>
  <si>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</si>
  <si>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</si>
  <si>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</si>
  <si>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</si>
  <si>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</si>
  <si>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</si>
  <si>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</si>
  <si>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</si>
  <si>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</si>
  <si>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</si>
  <si>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</si>
  <si>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</si>
  <si>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</si>
  <si>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</si>
  <si>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</si>
  <si>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</si>
  <si>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</si>
  <si>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</si>
  <si>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</si>
  <si>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</si>
  <si>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</si>
  <si>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</si>
  <si>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</si>
  <si>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</si>
  <si>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</si>
  <si>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</si>
  <si>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</si>
  <si>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</si>
  <si>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</si>
  <si>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</si>
  <si>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</si>
  <si>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</si>
  <si>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</si>
  <si>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</si>
  <si>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</si>
  <si>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</si>
  <si>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</si>
  <si>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</si>
  <si>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</si>
  <si>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</si>
  <si>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</si>
  <si>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</si>
  <si>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</si>
  <si>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</si>
  <si>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</si>
  <si>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</si>
  <si>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</si>
  <si>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</si>
  <si>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</si>
  <si>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</si>
  <si>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</si>
  <si>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</si>
  <si>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</si>
  <si>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</si>
  <si>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</si>
  <si>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</si>
  <si>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</si>
  <si>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</si>
  <si>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</si>
  <si>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</si>
  <si>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</si>
  <si>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</si>
  <si>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</si>
  <si>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</si>
  <si>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</si>
  <si>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</si>
  <si>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</si>
  <si>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</si>
  <si>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</si>
  <si>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</si>
  <si>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</si>
  <si>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</si>
  <si>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</si>
  <si>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</si>
  <si>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</si>
  <si>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</si>
  <si>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</si>
  <si>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</si>
  <si>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</si>
  <si>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</si>
  <si>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</si>
  <si>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</si>
  <si>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</si>
  <si>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</si>
  <si>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</si>
  <si>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</si>
  <si>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</si>
  <si>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</si>
  <si>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</si>
  <si>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</si>
  <si>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</si>
  <si>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</si>
  <si>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</si>
  <si>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</si>
  <si>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</si>
  <si>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</si>
  <si>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</si>
  <si>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</si>
  <si>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</si>
  <si>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</si>
  <si>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</si>
  <si>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</si>
  <si>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</si>
  <si>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</si>
  <si>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</si>
  <si>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</si>
  <si>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</si>
  <si>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</si>
  <si>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</si>
  <si>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</si>
  <si>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</si>
  <si>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</si>
  <si>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</si>
  <si>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</si>
  <si>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</si>
  <si>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</si>
  <si>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</si>
  <si>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</si>
  <si>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</si>
  <si>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</si>
  <si>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</si>
  <si>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</si>
  <si>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</si>
  <si>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</si>
  <si>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</si>
  <si>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</si>
  <si>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</si>
  <si>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</si>
  <si>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</si>
  <si>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</si>
  <si>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</si>
  <si>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</si>
  <si>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</si>
  <si>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</si>
  <si>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</si>
  <si>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</si>
  <si>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</si>
  <si>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</si>
  <si>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</si>
  <si>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</si>
  <si>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</si>
  <si>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</si>
  <si>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</si>
  <si>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</si>
  <si>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</si>
  <si>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</si>
  <si>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</si>
  <si>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</si>
  <si>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</si>
  <si>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</si>
  <si>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</si>
  <si>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</si>
  <si>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</si>
  <si>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</si>
  <si>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</si>
  <si>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</si>
  <si>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</si>
  <si>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</si>
  <si>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</si>
  <si>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</si>
  <si>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</si>
  <si>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</si>
  <si>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</si>
  <si>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</si>
  <si>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</si>
  <si>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</si>
  <si>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</si>
  <si>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</si>
  <si>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</si>
  <si>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</si>
  <si>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</si>
  <si>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</si>
  <si>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</si>
  <si>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</si>
  <si>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</si>
  <si>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</si>
  <si>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</si>
  <si>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</si>
  <si>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</si>
  <si>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</si>
  <si>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</si>
  <si>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</si>
  <si>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</si>
  <si>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</si>
  <si>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</si>
  <si>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</si>
  <si>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</si>
  <si>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</si>
  <si>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</si>
  <si>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</si>
  <si>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</si>
  <si>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</si>
  <si>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</si>
  <si>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</si>
  <si>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</si>
  <si>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</si>
  <si>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</si>
  <si>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</si>
  <si>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</si>
  <si>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</si>
  <si>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</si>
  <si>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</si>
  <si>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</si>
  <si>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</si>
  <si>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</si>
  <si>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</si>
  <si>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</si>
  <si>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</si>
  <si>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</si>
  <si>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</si>
  <si>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</si>
  <si>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</si>
  <si>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</si>
  <si>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</si>
  <si>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</si>
  <si>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</si>
  <si>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</si>
  <si>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</si>
  <si>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</si>
  <si>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</si>
  <si>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</si>
  <si>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</si>
  <si>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</si>
  <si>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</si>
  <si>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</si>
  <si>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</si>
  <si>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</si>
  <si>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</si>
  <si>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</si>
  <si>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</si>
  <si>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</si>
  <si>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</si>
  <si>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</si>
  <si>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</si>
  <si>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</si>
  <si>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</si>
  <si>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</si>
  <si>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</si>
  <si>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</si>
  <si>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</si>
  <si>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</si>
  <si>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</si>
  <si>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</si>
  <si>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</si>
  <si>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</si>
  <si>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</si>
  <si>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</si>
  <si>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</si>
  <si>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</si>
  <si>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</si>
  <si>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</si>
  <si>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</si>
  <si>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</si>
  <si>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</si>
  <si>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</si>
  <si>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</si>
  <si>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</si>
  <si>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</si>
  <si>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</si>
  <si>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</si>
  <si>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</si>
  <si>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</si>
  <si>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</si>
  <si>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</si>
  <si>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</si>
  <si>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</si>
  <si>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</si>
  <si>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</si>
  <si>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</si>
  <si>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</si>
  <si>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</si>
  <si>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</si>
  <si>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</si>
  <si>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</si>
  <si>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</si>
  <si>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</si>
  <si>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</si>
  <si>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</si>
  <si>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</si>
  <si>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</si>
  <si>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</si>
  <si>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</si>
  <si>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</si>
  <si>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</si>
  <si>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</si>
  <si>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</si>
  <si>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</si>
  <si>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</si>
  <si>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</si>
  <si>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</si>
  <si>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</si>
  <si>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</si>
  <si>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</si>
  <si>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</si>
  <si>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</si>
  <si>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</si>
  <si>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</si>
  <si>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</si>
  <si>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</si>
  <si>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</si>
  <si>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</si>
  <si>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</si>
  <si>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</si>
  <si>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</si>
  <si>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</si>
  <si>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</si>
  <si>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</si>
  <si>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</si>
  <si>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</si>
  <si>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</si>
  <si>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</si>
  <si>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</si>
  <si>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</si>
  <si>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</si>
  <si>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</si>
  <si>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</si>
  <si>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</si>
  <si>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</si>
  <si>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</si>
  <si>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</si>
  <si>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</si>
  <si>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</si>
  <si>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</si>
  <si>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</si>
  <si>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</si>
  <si>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</si>
  <si>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</si>
  <si>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</si>
  <si>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</si>
  <si>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</si>
  <si>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</si>
  <si>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</si>
  <si>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</si>
  <si>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</si>
  <si>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</si>
  <si>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</si>
  <si>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</si>
  <si>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</si>
  <si>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</si>
  <si>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</si>
  <si>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</si>
  <si>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</si>
  <si>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</si>
  <si>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</si>
  <si>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</si>
  <si>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</si>
  <si>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</si>
  <si>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</si>
  <si>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</si>
  <si>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</si>
  <si>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</si>
  <si>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</si>
  <si>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</si>
  <si>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</si>
  <si>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</si>
  <si>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</si>
  <si>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</si>
  <si>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</si>
  <si>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</si>
  <si>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</si>
  <si>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</si>
  <si>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</si>
  <si>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</si>
  <si>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</si>
  <si>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</si>
  <si>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</si>
  <si>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</si>
  <si>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</si>
  <si>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</si>
  <si>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</si>
  <si>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</si>
  <si>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</si>
  <si>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</si>
  <si>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</si>
  <si>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</si>
  <si>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</si>
  <si>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</si>
  <si>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</si>
  <si>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</si>
  <si>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</si>
  <si>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</si>
  <si>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</si>
  <si>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</si>
  <si>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</si>
  <si>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</si>
  <si>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</si>
  <si>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</si>
  <si>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</si>
  <si>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</si>
  <si>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</si>
  <si>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</si>
  <si>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</si>
  <si>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</si>
  <si>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</si>
  <si>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</si>
  <si>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</si>
  <si>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</si>
  <si>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</si>
  <si>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</si>
  <si>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</si>
  <si>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</si>
  <si>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</si>
  <si>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</si>
  <si>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</si>
  <si>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</si>
  <si>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</si>
  <si>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</si>
  <si>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</si>
  <si>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</si>
  <si>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</si>
  <si>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</si>
  <si>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</si>
  <si>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</si>
  <si>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</si>
  <si>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</si>
  <si>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</si>
  <si>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</si>
  <si>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</si>
  <si>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</si>
  <si>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</si>
  <si>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</si>
  <si>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</si>
  <si>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</si>
  <si>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</si>
  <si>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</si>
  <si>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</si>
  <si>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</si>
  <si>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</si>
  <si>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</si>
  <si>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</si>
  <si>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</si>
  <si>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</si>
  <si>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</si>
  <si>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</si>
  <si>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</si>
  <si>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</si>
  <si>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</si>
  <si>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</si>
  <si>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</si>
  <si>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</si>
  <si>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</si>
  <si>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</si>
  <si>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</si>
  <si>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</si>
  <si>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</si>
  <si>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</si>
  <si>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</si>
  <si>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</si>
  <si>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</si>
  <si>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</si>
  <si>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</si>
  <si>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</si>
  <si>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</si>
  <si>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</si>
  <si>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</si>
  <si>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</si>
  <si>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</si>
  <si>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</si>
  <si>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</si>
  <si>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</si>
  <si>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</si>
  <si>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</si>
  <si>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</si>
  <si>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</si>
  <si>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</si>
  <si>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</si>
  <si>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</si>
  <si>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</si>
  <si>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</si>
  <si>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</si>
  <si>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</si>
  <si>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</si>
  <si>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</si>
  <si>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</si>
  <si>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</si>
  <si>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</si>
  <si>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</si>
  <si>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</si>
  <si>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</si>
  <si>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</si>
  <si>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</si>
  <si>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</si>
  <si>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</si>
  <si>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</si>
  <si>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</si>
  <si>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</si>
  <si>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</si>
  <si>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</si>
  <si>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</si>
  <si>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</si>
  <si>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</si>
  <si>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</si>
  <si>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</si>
  <si>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</si>
  <si>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</si>
  <si>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</si>
  <si>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</si>
  <si>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</si>
  <si>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</si>
  <si>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</si>
  <si>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</si>
  <si>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</si>
  <si>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</si>
  <si>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</si>
  <si>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</si>
  <si>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</si>
  <si>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</si>
  <si>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</si>
  <si>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</si>
  <si>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</si>
  <si>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</si>
  <si>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</si>
  <si>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</si>
  <si>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</si>
  <si>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</si>
  <si>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</si>
  <si>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</si>
  <si>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</si>
  <si>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</si>
  <si>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</si>
  <si>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</si>
  <si>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</si>
  <si>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</si>
  <si>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</si>
  <si>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</si>
  <si>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</si>
  <si>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</si>
  <si>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</si>
  <si>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</si>
  <si>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</si>
  <si>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</si>
  <si>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</si>
  <si>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</si>
  <si>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</si>
  <si>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</si>
  <si>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</si>
  <si>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</si>
  <si>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</si>
  <si>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</si>
  <si>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</si>
  <si>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</si>
  <si>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</si>
  <si>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</si>
  <si>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</si>
  <si>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</si>
  <si>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</si>
  <si>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</si>
  <si>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</si>
  <si>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</si>
  <si>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</si>
  <si>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</si>
  <si>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</si>
  <si>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</si>
  <si>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</si>
  <si>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</si>
  <si>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</si>
  <si>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</si>
  <si>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</si>
  <si>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</si>
  <si>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</si>
  <si>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</si>
  <si>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</si>
  <si>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</si>
  <si>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</si>
  <si>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</si>
  <si>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</si>
  <si>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</si>
  <si>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</si>
  <si>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</si>
  <si>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</si>
  <si>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</si>
  <si>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</si>
  <si>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</si>
  <si>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</si>
  <si>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</si>
  <si>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</si>
  <si>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</si>
  <si>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</si>
  <si>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</si>
  <si>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</si>
  <si>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</si>
  <si>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</si>
  <si>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</si>
  <si>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</si>
  <si>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</si>
  <si>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</si>
  <si>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</si>
  <si>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</si>
  <si>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</si>
  <si>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</si>
  <si>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</si>
  <si>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</si>
  <si>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</si>
  <si>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</si>
  <si>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</si>
  <si>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</si>
  <si>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</si>
  <si>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</si>
  <si>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</si>
  <si>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</si>
  <si>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</si>
  <si>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</si>
  <si>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</si>
  <si>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</si>
  <si>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</si>
  <si>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</si>
  <si>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</si>
  <si>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</si>
  <si>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</si>
  <si>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</si>
  <si>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</si>
  <si>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</si>
  <si>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</si>
  <si>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</si>
  <si>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</si>
  <si>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</si>
  <si>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</si>
  <si>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</si>
  <si>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</si>
  <si>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</si>
  <si>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</si>
  <si>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</si>
  <si>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</si>
  <si>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</si>
  <si>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</si>
  <si>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</si>
  <si>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</si>
  <si>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</si>
  <si>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</si>
  <si>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</si>
  <si>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</si>
  <si>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</si>
  <si>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</si>
  <si>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</si>
  <si>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</si>
  <si>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</si>
  <si>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</si>
  <si>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</si>
  <si>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</si>
  <si>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</si>
  <si>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</si>
  <si>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</si>
  <si>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</si>
  <si>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</si>
  <si>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</si>
  <si>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</si>
  <si>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</si>
  <si>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</si>
  <si>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</si>
  <si>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</si>
  <si>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</si>
  <si>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</si>
  <si>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</si>
  <si>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</si>
  <si>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</si>
  <si>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</si>
  <si>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</si>
  <si>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</si>
  <si>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</si>
  <si>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</si>
  <si>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</si>
  <si>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</si>
  <si>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</si>
  <si>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</si>
  <si>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</si>
  <si>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</si>
  <si>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</si>
  <si>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</si>
  <si>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</si>
  <si>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</si>
  <si>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</si>
  <si>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</si>
  <si>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</si>
  <si>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</si>
  <si>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</si>
  <si>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</si>
  <si>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</si>
  <si>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</si>
  <si>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</si>
  <si>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</si>
  <si>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</si>
  <si>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</si>
  <si>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</si>
  <si>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</si>
  <si>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</si>
  <si>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</si>
  <si>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</si>
  <si>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</si>
  <si>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</si>
  <si>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</si>
  <si>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</si>
  <si>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</si>
  <si>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</si>
  <si>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</si>
  <si>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</si>
  <si>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</si>
  <si>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</si>
  <si>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</si>
  <si>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</si>
  <si>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</si>
  <si>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</si>
  <si>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</si>
  <si>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</si>
  <si>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</si>
  <si>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</si>
  <si>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</si>
  <si>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</si>
  <si>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</si>
  <si>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</si>
  <si>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</si>
  <si>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</si>
  <si>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</si>
  <si>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</si>
  <si>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</si>
  <si>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</si>
  <si>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</si>
  <si>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</si>
  <si>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</si>
  <si>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</si>
  <si>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</si>
  <si>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</si>
  <si>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</si>
  <si>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</si>
  <si>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</si>
  <si>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</si>
  <si>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</si>
  <si>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</si>
  <si>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</si>
  <si>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</si>
  <si>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</si>
  <si>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</si>
  <si>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</si>
  <si>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</si>
  <si>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</si>
  <si>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</si>
  <si>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</si>
  <si>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</si>
  <si>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</si>
  <si>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</si>
  <si>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</si>
  <si>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</si>
  <si>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</si>
  <si>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</si>
  <si>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</si>
  <si>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</si>
  <si>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</si>
  <si>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</si>
  <si>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</si>
  <si>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</si>
  <si>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</si>
  <si>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</si>
  <si>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</si>
  <si>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</si>
  <si>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</si>
  <si>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</si>
  <si>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</si>
  <si>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</si>
  <si>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</si>
  <si>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</si>
  <si>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</si>
  <si>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</si>
  <si>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</si>
  <si>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</si>
  <si>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</si>
  <si>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</si>
  <si>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</si>
  <si>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</si>
  <si>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</si>
  <si>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</si>
  <si>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</si>
  <si>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</si>
  <si>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</si>
  <si>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</si>
  <si>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</si>
  <si>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</si>
  <si>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</si>
  <si>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</si>
  <si>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</si>
  <si>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</si>
  <si>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</si>
  <si>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</si>
  <si>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</si>
  <si>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</si>
  <si>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</si>
  <si>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</si>
  <si>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</si>
  <si>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</si>
  <si>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</si>
  <si>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</si>
  <si>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</si>
  <si>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</si>
  <si>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</si>
  <si>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</si>
  <si>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</si>
  <si>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</si>
  <si>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</si>
  <si>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</si>
  <si>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</si>
  <si>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</si>
  <si>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</si>
  <si>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</si>
  <si>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</si>
  <si>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</si>
  <si>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</si>
  <si>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</si>
  <si>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</si>
  <si>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</si>
  <si>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</si>
  <si>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</si>
  <si>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</si>
  <si>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</si>
  <si>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</si>
  <si>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</si>
  <si>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</si>
  <si>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</si>
  <si>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</si>
  <si>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</si>
  <si>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</si>
  <si>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</si>
  <si>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</si>
  <si>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</si>
  <si>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</si>
  <si>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</si>
  <si>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</si>
  <si>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</si>
  <si>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</si>
  <si>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</si>
  <si>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</si>
  <si>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</si>
  <si>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</si>
  <si>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</si>
  <si>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</si>
  <si>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</si>
  <si>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</si>
  <si>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</si>
  <si>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</si>
  <si>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</si>
  <si>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</si>
  <si>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</si>
  <si>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</si>
  <si>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</si>
  <si>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</si>
  <si>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</si>
  <si>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</si>
  <si>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</si>
  <si>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</si>
  <si>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</si>
  <si>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</si>
  <si>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</si>
  <si>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</si>
  <si>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</si>
  <si>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</si>
  <si>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</si>
  <si>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</si>
  <si>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</si>
  <si>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</si>
  <si>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</si>
  <si>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</si>
  <si>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</si>
  <si>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</si>
  <si>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</si>
  <si>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</si>
  <si>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</si>
  <si>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</si>
  <si>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</si>
  <si>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</si>
  <si>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</si>
  <si>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</si>
  <si>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</si>
  <si>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</si>
  <si>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</si>
  <si>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</si>
  <si>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</si>
  <si>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</si>
  <si>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</si>
  <si>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</si>
  <si>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</si>
  <si>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</si>
  <si>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</si>
  <si>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</si>
  <si>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</si>
  <si>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</si>
  <si>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</si>
  <si>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</si>
  <si>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</si>
  <si>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</si>
  <si>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</si>
  <si>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</si>
  <si>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</si>
  <si>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</si>
  <si>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</si>
  <si>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</si>
  <si>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</si>
  <si>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</si>
  <si>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</si>
  <si>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</si>
  <si>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</si>
  <si>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</si>
  <si>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</si>
  <si>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</si>
  <si>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</si>
  <si>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</si>
  <si>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</si>
  <si>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</si>
  <si>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</si>
  <si>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</si>
  <si>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</si>
  <si>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</si>
  <si>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</si>
  <si>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</si>
  <si>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</si>
  <si>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</si>
  <si>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</si>
  <si>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</si>
  <si>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</si>
  <si>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</si>
  <si>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</si>
  <si>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</si>
  <si>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</si>
  <si>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</si>
  <si>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</si>
  <si>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</si>
  <si>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</si>
  <si>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</si>
  <si>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</si>
  <si>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</si>
  <si>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</si>
  <si>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</si>
  <si>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</si>
  <si>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</si>
  <si>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</si>
  <si>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</si>
  <si>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</si>
  <si>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</si>
  <si>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</si>
  <si>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</si>
  <si>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</si>
  <si>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</si>
  <si>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</si>
  <si>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</si>
  <si>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</si>
  <si>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</si>
  <si>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</si>
  <si>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</si>
  <si>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</si>
  <si>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</si>
  <si>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</si>
  <si>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</si>
  <si>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</si>
  <si>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</si>
  <si>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</si>
  <si>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</si>
  <si>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</si>
  <si>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</si>
  <si>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</si>
  <si>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</si>
  <si>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</si>
  <si>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</si>
  <si>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</si>
  <si>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</si>
  <si>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</si>
  <si>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</si>
  <si>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</si>
  <si>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</si>
  <si>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</si>
  <si>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</si>
  <si>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</si>
  <si>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</si>
  <si>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</si>
  <si>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</si>
  <si>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</si>
  <si>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</si>
  <si>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</si>
  <si>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</si>
  <si>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</si>
  <si>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</si>
  <si>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</si>
  <si>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</si>
  <si>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</si>
  <si>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</si>
  <si>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</si>
  <si>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</si>
  <si>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</si>
  <si>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</si>
  <si>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</si>
  <si>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</si>
  <si>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</si>
  <si>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</si>
  <si>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</si>
  <si>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</si>
  <si>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</si>
  <si>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</si>
  <si>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</si>
  <si>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</si>
  <si>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</si>
  <si>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</si>
  <si>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</si>
  <si>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</si>
  <si>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</si>
  <si>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</si>
  <si>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</si>
  <si>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</si>
  <si>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</si>
  <si>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</si>
  <si>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</si>
  <si>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</si>
  <si>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</si>
  <si>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</si>
  <si>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</si>
  <si>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</si>
  <si>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</si>
  <si>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</si>
  <si>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</si>
  <si>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</si>
  <si>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</si>
  <si>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</si>
  <si>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</si>
  <si>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</si>
  <si>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</si>
  <si>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</si>
  <si>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</si>
  <si>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</si>
  <si>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</si>
  <si>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</si>
  <si>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</si>
  <si>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</si>
  <si>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</si>
  <si>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</si>
  <si>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</si>
  <si>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</si>
  <si>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</si>
  <si>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</si>
  <si>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</si>
  <si>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</si>
  <si>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</si>
  <si>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</si>
  <si>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</si>
  <si>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</si>
  <si>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</si>
  <si>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</si>
  <si>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</si>
  <si>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</si>
  <si>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</si>
  <si>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</si>
  <si>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</si>
  <si>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</si>
  <si>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</si>
  <si>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</si>
  <si>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</si>
  <si>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</si>
  <si>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</si>
  <si>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</si>
  <si>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</si>
  <si>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</si>
  <si>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</si>
  <si>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</si>
  <si>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</si>
  <si>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</si>
  <si>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</si>
  <si>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</si>
  <si>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</si>
  <si>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</si>
  <si>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</si>
  <si>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</si>
  <si>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</si>
  <si>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</si>
  <si>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</si>
  <si>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</si>
  <si>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</si>
  <si>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</si>
  <si>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</si>
  <si>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</si>
  <si>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</si>
  <si>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</si>
  <si>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</si>
  <si>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</si>
  <si>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</si>
  <si>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</si>
  <si>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</si>
  <si>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</si>
  <si>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</si>
  <si>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</si>
  <si>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</si>
  <si>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</si>
  <si>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</si>
  <si>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</si>
  <si>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</si>
  <si>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</si>
  <si>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</si>
  <si>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</si>
  <si>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</si>
  <si>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</si>
  <si>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</si>
  <si>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</si>
  <si>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</si>
  <si>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</si>
  <si>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</si>
  <si>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</si>
  <si>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</si>
  <si>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</si>
  <si>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</si>
  <si>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</si>
  <si>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</si>
  <si>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</si>
  <si>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</si>
  <si>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</si>
  <si>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</si>
  <si>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</si>
  <si>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</si>
  <si>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</si>
  <si>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</si>
  <si>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</si>
  <si>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</si>
  <si>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</si>
  <si>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</si>
  <si>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</si>
  <si>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</si>
  <si>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</si>
  <si>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</si>
  <si>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</si>
  <si>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</si>
  <si>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</si>
  <si>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</si>
  <si>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</si>
  <si>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</si>
  <si>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</si>
  <si>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</si>
  <si>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</si>
  <si>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</si>
  <si>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</si>
  <si>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</si>
  <si>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</si>
  <si>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</si>
  <si>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</si>
  <si>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</si>
  <si>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</si>
  <si>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</si>
  <si>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</si>
  <si>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</si>
  <si>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</si>
  <si>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</si>
  <si>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</si>
  <si>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</si>
  <si>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</si>
  <si>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</si>
  <si>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</si>
  <si>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</si>
  <si>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</si>
  <si>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</si>
  <si>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</si>
  <si>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</si>
  <si>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</si>
  <si>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</si>
  <si>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</si>
  <si>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</si>
  <si>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</si>
  <si>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</si>
  <si>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</si>
  <si>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</si>
  <si>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</si>
  <si>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</si>
  <si>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</si>
  <si>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</si>
  <si>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</si>
  <si>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</si>
  <si>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</si>
  <si>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</si>
  <si>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</si>
  <si>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</si>
  <si>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</si>
  <si>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</si>
  <si>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</si>
  <si>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</si>
  <si>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</si>
  <si>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</si>
  <si>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</si>
  <si>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</si>
  <si>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</si>
  <si>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</si>
  <si>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</si>
  <si>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</si>
  <si>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</si>
  <si>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</si>
  <si>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</si>
  <si>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</si>
  <si>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</si>
  <si>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</si>
  <si>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</si>
  <si>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</si>
  <si>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</si>
  <si>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</si>
  <si>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</si>
  <si>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</si>
  <si>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</si>
  <si>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</si>
  <si>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</si>
  <si>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</si>
  <si>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</si>
  <si>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</si>
  <si>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</si>
  <si>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</si>
  <si>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</si>
  <si>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</si>
  <si>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</si>
  <si>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</si>
  <si>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</si>
  <si>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</si>
  <si>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</si>
  <si>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</si>
  <si>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</si>
  <si>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</si>
  <si>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</si>
  <si>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</si>
  <si>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</si>
  <si>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</si>
  <si>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</si>
  <si>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</si>
  <si>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</si>
  <si>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</si>
  <si>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</si>
  <si>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</si>
  <si>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</si>
  <si>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</si>
  <si>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</si>
  <si>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</si>
  <si>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</si>
  <si>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</si>
  <si>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</si>
  <si>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</si>
  <si>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</si>
  <si>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</si>
  <si>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</si>
  <si>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</si>
  <si>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</si>
  <si>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</si>
  <si>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</si>
  <si>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</si>
  <si>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</si>
  <si>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</si>
  <si>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</si>
  <si>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</si>
  <si>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</si>
  <si>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</si>
  <si>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</si>
  <si>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</si>
  <si>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</si>
  <si>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</si>
  <si>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</si>
  <si>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</si>
  <si>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</si>
  <si>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</si>
  <si>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</si>
  <si>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</si>
  <si>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</si>
  <si>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</si>
  <si>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</si>
  <si>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</si>
  <si>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</si>
  <si>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</si>
  <si>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</si>
  <si>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</si>
  <si>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</si>
  <si>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</si>
  <si>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</si>
  <si>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</si>
  <si>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</si>
  <si>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</si>
  <si>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</si>
  <si>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</si>
  <si>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</si>
  <si>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</si>
  <si>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</si>
  <si>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</si>
  <si>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</si>
  <si>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</si>
  <si>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</si>
  <si>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</si>
  <si>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</si>
  <si>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</si>
  <si>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</si>
  <si>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</si>
  <si>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</si>
  <si>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</si>
  <si>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</si>
  <si>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</si>
  <si>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</si>
  <si>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</si>
  <si>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</si>
  <si>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</si>
  <si>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</si>
  <si>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</si>
  <si>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</si>
  <si>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</si>
  <si>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</si>
  <si>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</si>
  <si>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</si>
  <si>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</si>
  <si>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</si>
  <si>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</si>
  <si>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</si>
  <si>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</si>
  <si>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</si>
  <si>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</si>
  <si>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</si>
  <si>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</si>
  <si>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</si>
  <si>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</si>
  <si>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</si>
  <si>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</si>
  <si>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</si>
  <si>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</si>
  <si>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</si>
  <si>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</si>
  <si>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</si>
  <si>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</si>
  <si>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</si>
  <si>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</si>
  <si>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</si>
  <si>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</si>
  <si>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</si>
  <si>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</si>
  <si>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</si>
  <si>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</si>
  <si>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</si>
  <si>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</si>
  <si>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</si>
  <si>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</si>
  <si>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</si>
  <si>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</si>
  <si>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</si>
  <si>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</si>
  <si>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</si>
  <si>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</si>
  <si>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</si>
  <si>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</si>
  <si>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</si>
  <si>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</si>
  <si>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</si>
  <si>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</si>
  <si>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</si>
  <si>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</si>
  <si>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</si>
  <si>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</si>
  <si>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</si>
  <si>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</si>
  <si>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</si>
  <si>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</si>
  <si>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</si>
  <si>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</si>
  <si>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</si>
  <si>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</si>
  <si>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</si>
  <si>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</si>
  <si>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</si>
  <si>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</si>
  <si>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</si>
  <si>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</si>
  <si>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</si>
  <si>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</si>
  <si>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</si>
  <si>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</si>
  <si>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</si>
  <si>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</si>
  <si>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</si>
  <si>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</si>
  <si>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</si>
  <si>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</si>
  <si>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</si>
  <si>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</si>
  <si>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</si>
  <si>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</si>
  <si>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</si>
  <si>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</si>
  <si>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</si>
  <si>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</si>
  <si>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</si>
  <si>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</si>
  <si>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</si>
  <si>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</si>
  <si>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</si>
  <si>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</si>
  <si>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</si>
  <si>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</si>
  <si>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</si>
  <si>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</si>
  <si>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</si>
  <si>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</si>
  <si>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</si>
  <si>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</si>
  <si>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</si>
  <si>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</si>
  <si>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</si>
  <si>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</si>
  <si>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</si>
  <si>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</si>
  <si>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</si>
  <si>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</si>
  <si>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</si>
  <si>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</si>
  <si>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</si>
  <si>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</si>
  <si>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</si>
  <si>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</si>
  <si>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</si>
  <si>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</si>
  <si>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</si>
  <si>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</si>
  <si>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</si>
  <si>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</si>
  <si>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</si>
  <si>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</si>
  <si>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</si>
  <si>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</si>
  <si>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</si>
  <si>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</si>
  <si>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</si>
  <si>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</si>
  <si>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</si>
  <si>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</si>
  <si>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</si>
  <si>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</si>
  <si>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</si>
  <si>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</si>
  <si>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</si>
  <si>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</si>
  <si>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</si>
  <si>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</si>
  <si>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</si>
  <si>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</si>
  <si>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</si>
  <si>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</si>
  <si>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</si>
  <si>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</si>
  <si>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</si>
  <si>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</si>
  <si>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</si>
  <si>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</si>
  <si>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</si>
  <si>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</si>
  <si>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</si>
  <si>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</si>
  <si>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</si>
  <si>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</si>
  <si>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</si>
  <si>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</si>
  <si>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</si>
  <si>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</si>
  <si>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</si>
  <si>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</si>
  <si>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</si>
  <si>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</si>
  <si>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</si>
  <si>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</si>
  <si>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</si>
  <si>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</si>
  <si>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</si>
  <si>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</si>
  <si>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</si>
  <si>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</si>
  <si>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</si>
  <si>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</si>
  <si>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</si>
  <si>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</si>
  <si>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</si>
  <si>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</si>
  <si>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</si>
  <si>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</si>
  <si>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</si>
  <si>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</si>
  <si>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</si>
  <si>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</si>
  <si>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</si>
  <si>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</si>
  <si>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</si>
  <si>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</si>
  <si>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</si>
  <si>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</si>
  <si>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</si>
  <si>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</si>
  <si>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</si>
  <si>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</si>
  <si>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</si>
  <si>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</si>
  <si>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</si>
  <si>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</si>
  <si>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</si>
  <si>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</si>
  <si>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</si>
  <si>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</si>
  <si>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</si>
  <si>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</si>
  <si>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</si>
  <si>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</si>
  <si>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</si>
  <si>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</si>
  <si>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</si>
  <si>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</si>
  <si>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</si>
  <si>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</si>
  <si>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</si>
  <si>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</si>
  <si>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</si>
  <si>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</si>
  <si>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</si>
  <si>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</si>
  <si>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</si>
  <si>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</si>
  <si>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</si>
  <si>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</si>
  <si>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</si>
  <si>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</si>
  <si>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</si>
  <si>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</si>
  <si>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</si>
  <si>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</si>
  <si>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</si>
  <si>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</si>
  <si>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</si>
  <si>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</si>
  <si>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</si>
  <si>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</si>
  <si>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</si>
  <si>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</si>
  <si>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</si>
  <si>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</si>
  <si>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</si>
  <si>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</si>
  <si>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</si>
  <si>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</si>
  <si>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</si>
  <si>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</si>
  <si>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</si>
  <si>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</si>
  <si>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</si>
  <si>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</si>
  <si>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</si>
  <si>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</si>
  <si>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</si>
  <si>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</si>
  <si>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</si>
  <si>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</si>
  <si>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</si>
  <si>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</si>
  <si>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</si>
  <si>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</si>
  <si>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</si>
  <si>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</si>
  <si>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</si>
  <si>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</si>
  <si>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</si>
  <si>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</si>
  <si>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</si>
  <si>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</si>
  <si>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</si>
  <si>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</si>
  <si>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</si>
  <si>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</si>
  <si>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</si>
  <si>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</si>
  <si>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</si>
  <si>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</si>
  <si>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</si>
  <si>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</si>
  <si>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</si>
  <si>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</si>
  <si>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</si>
  <si>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</si>
  <si>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</si>
  <si>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</si>
  <si>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</si>
  <si>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</si>
  <si>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</si>
  <si>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</si>
  <si>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</si>
  <si>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</si>
  <si>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</si>
  <si>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</si>
  <si>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</si>
  <si>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</si>
  <si>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</si>
  <si>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</si>
  <si>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</si>
  <si>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</si>
  <si>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</si>
  <si>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</si>
  <si>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</si>
  <si>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</si>
  <si>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</si>
  <si>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</si>
  <si>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</si>
  <si>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</si>
  <si>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</si>
  <si>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</si>
  <si>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</si>
  <si>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</si>
  <si>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</si>
  <si>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</si>
  <si>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</si>
  <si>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</si>
  <si>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</si>
  <si>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</si>
  <si>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</si>
  <si>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</si>
  <si>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</si>
  <si>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</si>
  <si>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</si>
  <si>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</si>
  <si>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</si>
  <si>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</si>
  <si>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</si>
  <si>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</si>
  <si>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</si>
  <si>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</si>
  <si>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</si>
  <si>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</si>
  <si>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</si>
  <si>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</si>
  <si>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</si>
  <si>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</si>
  <si>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</si>
  <si>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</si>
  <si>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</si>
  <si>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</si>
  <si>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</si>
  <si>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</si>
  <si>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</si>
  <si>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</si>
  <si>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</si>
  <si>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</si>
  <si>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</si>
  <si>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</si>
  <si>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</si>
  <si>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</si>
  <si>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</si>
  <si>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</si>
  <si>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</si>
  <si>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</si>
  <si>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</si>
  <si>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</si>
  <si>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</si>
  <si>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</si>
  <si>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</si>
  <si>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</si>
  <si>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</si>
  <si>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</si>
  <si>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</si>
  <si>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</si>
  <si>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</si>
  <si>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</si>
  <si>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</si>
  <si>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</si>
  <si>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</si>
  <si>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</si>
  <si>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</si>
  <si>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</si>
  <si>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</si>
  <si>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</si>
  <si>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</si>
  <si>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</si>
  <si>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</si>
  <si>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</si>
  <si>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</si>
  <si>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</si>
  <si>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</si>
  <si>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</si>
  <si>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</si>
  <si>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</si>
  <si>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</si>
  <si>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</si>
  <si>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</si>
  <si>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</si>
  <si>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</si>
  <si>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</si>
  <si>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</si>
  <si>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</si>
  <si>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</si>
  <si>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</si>
  <si>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</si>
  <si>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</si>
  <si>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</si>
  <si>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</si>
  <si>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</si>
  <si>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</si>
  <si>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</si>
  <si>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</si>
  <si>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</si>
  <si>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</si>
  <si>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</si>
  <si>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</si>
  <si>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</si>
  <si>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</si>
  <si>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</si>
  <si>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</si>
  <si>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</si>
  <si>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</si>
  <si>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</si>
  <si>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</si>
  <si>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</si>
  <si>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</si>
  <si>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</si>
  <si>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</si>
  <si>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</si>
  <si>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</si>
  <si>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</si>
  <si>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</si>
  <si>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</si>
  <si>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</si>
  <si>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</si>
  <si>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</si>
  <si>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</si>
  <si>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</si>
  <si>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</si>
  <si>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</si>
  <si>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</si>
  <si>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</si>
  <si>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</si>
  <si>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</si>
  <si>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</si>
  <si>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</si>
  <si>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</si>
  <si>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</si>
  <si>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</si>
  <si>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</si>
  <si>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</si>
  <si>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</si>
  <si>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</si>
  <si>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</si>
  <si>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</si>
  <si>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</si>
  <si>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</si>
  <si>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</si>
  <si>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</si>
  <si>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</si>
  <si>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</si>
  <si>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</si>
  <si>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</si>
  <si>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</si>
  <si>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</si>
  <si>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</si>
  <si>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</si>
  <si>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</si>
  <si>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</si>
  <si>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</si>
  <si>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</si>
  <si>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</si>
  <si>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</si>
  <si>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</si>
  <si>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</si>
  <si>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</si>
  <si>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</si>
  <si>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</si>
  <si>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</si>
  <si>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</si>
  <si>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</si>
  <si>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</si>
  <si>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</si>
  <si>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</si>
  <si>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</si>
  <si>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</si>
  <si>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</si>
  <si>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</si>
  <si>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</si>
  <si>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</si>
  <si>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</si>
  <si>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</si>
  <si>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</si>
  <si>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</si>
  <si>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</si>
  <si>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</si>
  <si>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</si>
  <si>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</si>
  <si>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</si>
  <si>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</si>
  <si>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</si>
  <si>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</si>
  <si>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</si>
  <si>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</si>
  <si>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</si>
  <si>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</si>
  <si>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</si>
  <si>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</si>
  <si>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</si>
  <si>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</si>
  <si>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</si>
  <si>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</si>
  <si>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</si>
  <si>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</si>
  <si>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</si>
  <si>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</si>
  <si>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</si>
  <si>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</si>
  <si>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</si>
  <si>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</si>
  <si>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</si>
  <si>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</si>
  <si>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</si>
  <si>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</si>
  <si>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</si>
  <si>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</si>
  <si>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</si>
  <si>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</si>
  <si>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</si>
  <si>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</si>
  <si>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</si>
  <si>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</si>
  <si>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</si>
  <si>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</si>
  <si>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</si>
  <si>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</si>
  <si>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</si>
  <si>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</si>
  <si>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</si>
  <si>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</si>
  <si>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</si>
  <si>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</si>
  <si>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</si>
  <si>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</si>
  <si>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</si>
  <si>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</si>
  <si>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</si>
  <si>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</si>
  <si>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</si>
  <si>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</si>
  <si>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</si>
  <si>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</si>
  <si>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</si>
  <si>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</si>
  <si>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</si>
  <si>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</si>
  <si>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</si>
  <si>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</si>
  <si>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</si>
  <si>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</si>
  <si>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</si>
  <si>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</si>
  <si>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</si>
  <si>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</si>
  <si>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</si>
  <si>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</si>
  <si>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</si>
  <si>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</si>
  <si>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</si>
  <si>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</si>
  <si>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</si>
  <si>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</si>
  <si>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</si>
  <si>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</si>
  <si>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</si>
  <si>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</si>
  <si>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</si>
  <si>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</si>
  <si>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</si>
  <si>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</si>
  <si>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</si>
  <si>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</si>
  <si>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</si>
  <si>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</si>
  <si>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</si>
  <si>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</si>
  <si>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</si>
  <si>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</si>
  <si>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</si>
  <si>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</si>
  <si>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</si>
  <si>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</si>
  <si>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</si>
  <si>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</si>
  <si>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</si>
  <si>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</si>
  <si>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</si>
  <si>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</si>
  <si>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</si>
  <si>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</si>
  <si>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</si>
  <si>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</si>
  <si>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</si>
  <si>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</si>
  <si>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</si>
  <si>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</si>
  <si>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</si>
  <si>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</si>
  <si>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</si>
  <si>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</si>
  <si>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</si>
  <si>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</si>
  <si>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</si>
  <si>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</si>
  <si>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</si>
  <si>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</si>
  <si>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</si>
  <si>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</si>
  <si>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</si>
  <si>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</si>
  <si>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</si>
  <si>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</si>
  <si>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</si>
  <si>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</si>
  <si>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</si>
  <si>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</si>
  <si>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</si>
  <si>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</si>
  <si>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</si>
  <si>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</si>
  <si>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</si>
  <si>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</si>
  <si>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</si>
  <si>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</si>
  <si>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</si>
  <si>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</si>
  <si>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</si>
  <si>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</si>
  <si>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</si>
  <si>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</si>
  <si>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</si>
  <si>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</si>
  <si>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</si>
  <si>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</si>
  <si>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</si>
  <si>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</si>
  <si>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</si>
  <si>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</si>
  <si>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</si>
  <si>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</si>
  <si>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</si>
  <si>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</si>
  <si>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</si>
  <si>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</si>
  <si>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</si>
  <si>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</si>
  <si>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</si>
  <si>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</si>
  <si>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</si>
  <si>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</si>
  <si>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</si>
  <si>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</si>
  <si>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</si>
  <si>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</si>
  <si>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</si>
  <si>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</si>
  <si>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</si>
  <si>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</si>
  <si>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</si>
  <si>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</si>
  <si>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</si>
  <si>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</si>
  <si>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</si>
  <si>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</si>
  <si>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</si>
  <si>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</si>
  <si>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</si>
  <si>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</si>
  <si>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</si>
  <si>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</si>
  <si>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</si>
  <si>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</si>
  <si>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</si>
  <si>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</si>
  <si>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</si>
  <si>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</si>
  <si>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</si>
  <si>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</si>
  <si>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</si>
  <si>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</si>
  <si>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</si>
  <si>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</si>
  <si>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</si>
  <si>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</si>
  <si>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</si>
  <si>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</si>
  <si>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</si>
  <si>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</si>
  <si>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</si>
  <si>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</si>
  <si>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</si>
  <si>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</si>
  <si>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</si>
  <si>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</si>
  <si>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</si>
  <si>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</si>
  <si>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</si>
  <si>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</si>
  <si>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</si>
  <si>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</si>
  <si>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</si>
  <si>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</si>
  <si>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</si>
  <si>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</si>
  <si>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</si>
  <si>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</si>
  <si>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</si>
  <si>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</si>
  <si>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</si>
  <si>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</si>
  <si>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</si>
  <si>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</si>
  <si>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</si>
  <si>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</si>
  <si>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</si>
  <si>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</si>
  <si>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</si>
  <si>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</si>
  <si>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</si>
  <si>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</si>
  <si>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</si>
  <si>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</si>
  <si>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</si>
  <si>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</si>
  <si>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</si>
  <si>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</si>
  <si>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</si>
  <si>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</si>
  <si>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</si>
  <si>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</si>
  <si>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</si>
  <si>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</si>
  <si>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</si>
  <si>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</si>
  <si>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</si>
  <si>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</si>
  <si>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</si>
  <si>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</si>
  <si>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</si>
  <si>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</si>
  <si>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</si>
  <si>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</si>
  <si>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</si>
  <si>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</si>
  <si>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</si>
  <si>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</si>
  <si>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</si>
  <si>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</si>
  <si>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</si>
  <si>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</si>
  <si>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</si>
  <si>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</si>
  <si>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</si>
  <si>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</si>
  <si>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</si>
  <si>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</si>
  <si>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</si>
  <si>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</si>
  <si>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</si>
  <si>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</si>
  <si>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</si>
  <si>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</si>
  <si>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</si>
  <si>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</si>
  <si>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</si>
  <si>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</si>
  <si>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</si>
  <si>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</si>
  <si>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</si>
  <si>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</si>
  <si>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</si>
  <si>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</si>
  <si>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</si>
  <si>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</si>
  <si>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</si>
  <si>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</si>
  <si>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</si>
  <si>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</si>
  <si>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</si>
  <si>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</si>
  <si>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</si>
  <si>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</si>
  <si>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</si>
  <si>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</si>
  <si>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</si>
  <si>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</si>
  <si>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</si>
  <si>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</si>
  <si>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</si>
  <si>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</si>
  <si>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</si>
  <si>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</si>
  <si>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</si>
  <si>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</si>
  <si>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</si>
  <si>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</si>
  <si>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</si>
  <si>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</si>
  <si>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</si>
  <si>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</si>
  <si>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</si>
  <si>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</si>
  <si>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</si>
  <si>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</si>
  <si>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</si>
  <si>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</si>
  <si>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</si>
  <si>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</si>
  <si>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</si>
  <si>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</si>
  <si>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</si>
  <si>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</si>
  <si>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</si>
  <si>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</si>
  <si>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</si>
  <si>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</si>
  <si>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</si>
  <si>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</si>
  <si>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</si>
  <si>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</si>
  <si>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</si>
  <si>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</si>
  <si>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</si>
  <si>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</si>
  <si>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</si>
  <si>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</si>
  <si>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</si>
  <si>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</si>
  <si>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</si>
  <si>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</si>
  <si>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</si>
  <si>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</si>
  <si>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</si>
  <si>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</si>
  <si>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</si>
  <si>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</si>
  <si>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</si>
  <si>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</si>
  <si>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</si>
  <si>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</si>
  <si>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</si>
  <si>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</si>
  <si>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</si>
  <si>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</si>
  <si>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</si>
  <si>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</si>
  <si>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</si>
  <si>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</si>
  <si>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</si>
  <si>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</si>
  <si>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</si>
  <si>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</si>
  <si>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</si>
  <si>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</si>
  <si>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</si>
  <si>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</si>
  <si>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</si>
  <si>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</si>
  <si>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</si>
  <si>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</si>
  <si>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</si>
  <si>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</si>
  <si>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</si>
  <si>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</si>
  <si>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</si>
  <si>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</si>
  <si>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</si>
  <si>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</si>
  <si>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</si>
  <si>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</si>
  <si>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</si>
  <si>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</si>
  <si>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</si>
  <si>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</si>
  <si>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</si>
  <si>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</si>
  <si>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</si>
  <si>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</si>
  <si>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</si>
  <si>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</si>
  <si>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</si>
  <si>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</si>
  <si>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</si>
  <si>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</si>
  <si>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</si>
  <si>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</si>
  <si>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</si>
  <si>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</si>
  <si>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</si>
  <si>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</si>
  <si>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</si>
  <si>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</si>
  <si>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</si>
  <si>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</si>
  <si>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</si>
  <si>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</si>
  <si>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</si>
  <si>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</si>
  <si>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</si>
  <si>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</si>
  <si>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</si>
  <si>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</si>
  <si>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</si>
  <si>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</si>
  <si>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</si>
  <si>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</si>
  <si>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</si>
  <si>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</si>
  <si>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</si>
  <si>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</si>
  <si>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</si>
  <si>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</si>
  <si>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</si>
  <si>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</si>
  <si>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</si>
  <si>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</si>
  <si>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</si>
  <si>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</si>
  <si>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</si>
  <si>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</si>
  <si>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</si>
  <si>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</si>
  <si>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</si>
  <si>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</si>
  <si>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</si>
  <si>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</si>
  <si>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</si>
  <si>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</si>
  <si>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</si>
  <si>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</si>
  <si>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</si>
  <si>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</si>
  <si>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</si>
  <si>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</si>
  <si>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</si>
  <si>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</si>
  <si>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</si>
  <si>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</si>
  <si>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</si>
  <si>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</si>
  <si>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</si>
  <si>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</si>
  <si>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</si>
  <si>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</si>
  <si>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</si>
  <si>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</si>
  <si>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</si>
  <si>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</si>
  <si>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</si>
  <si>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</si>
  <si>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</si>
  <si>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</si>
  <si>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</si>
  <si>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</si>
  <si>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</si>
  <si>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</si>
  <si>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</si>
  <si>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</si>
  <si>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</si>
  <si>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</si>
  <si>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</si>
  <si>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</si>
  <si>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</si>
  <si>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</si>
  <si>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</si>
  <si>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</si>
  <si>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</si>
  <si>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</si>
  <si>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</si>
  <si>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</si>
  <si>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</si>
  <si>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</si>
  <si>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</si>
  <si>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</si>
  <si>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</si>
  <si>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</si>
  <si>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</si>
  <si>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</si>
  <si>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</si>
  <si>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</si>
  <si>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</si>
  <si>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</si>
  <si>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</si>
  <si>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</si>
  <si>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</si>
  <si>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</si>
  <si>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</si>
  <si>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</si>
  <si>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</si>
  <si>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</si>
  <si>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</si>
  <si>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</si>
  <si>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</si>
  <si>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</si>
  <si>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</si>
  <si>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</si>
  <si>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</si>
  <si>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</si>
  <si>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</si>
  <si>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</si>
  <si>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</si>
  <si>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</si>
  <si>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</si>
  <si>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</si>
  <si>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</si>
  <si>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</si>
  <si>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</si>
  <si>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</si>
  <si>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</si>
  <si>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</si>
  <si>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</si>
  <si>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</si>
  <si>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</si>
  <si>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</si>
  <si>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</si>
  <si>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</si>
  <si>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</si>
  <si>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</si>
  <si>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</si>
  <si>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</si>
  <si>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</si>
  <si>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</si>
  <si>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</si>
  <si>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</si>
  <si>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</si>
  <si>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</si>
  <si>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</si>
  <si>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</si>
  <si>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</si>
  <si>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</si>
  <si>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</si>
  <si>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</si>
  <si>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</si>
  <si>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</si>
  <si>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</si>
  <si>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</si>
  <si>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</si>
  <si>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</si>
  <si>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</si>
  <si>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</si>
  <si>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</si>
  <si>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</si>
  <si>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</si>
  <si>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</si>
  <si>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</si>
  <si>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</si>
  <si>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</si>
  <si>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</si>
  <si>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</si>
  <si>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</si>
  <si>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</si>
  <si>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</si>
  <si>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</si>
  <si>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</si>
  <si>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</si>
  <si>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</si>
  <si>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</si>
  <si>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</si>
  <si>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</si>
  <si>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</si>
  <si>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</si>
  <si>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</si>
  <si>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</si>
  <si>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</si>
  <si>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</si>
  <si>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</si>
  <si>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</si>
  <si>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</si>
  <si>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</si>
  <si>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</si>
  <si>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</si>
  <si>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</si>
  <si>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</si>
  <si>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</si>
  <si>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</si>
  <si>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</si>
  <si>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</si>
  <si>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</si>
  <si>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</si>
  <si>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</si>
  <si>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</si>
  <si>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</si>
  <si>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</si>
  <si>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</si>
  <si>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</si>
  <si>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</si>
  <si>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</si>
  <si>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</si>
  <si>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</si>
  <si>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</si>
  <si>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</si>
  <si>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</si>
  <si>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</si>
  <si>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</si>
  <si>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</si>
  <si>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</si>
  <si>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</si>
  <si>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</si>
  <si>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</si>
  <si>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</si>
  <si>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</si>
  <si>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</si>
  <si>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</si>
  <si>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</si>
  <si>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</si>
  <si>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</si>
  <si>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</si>
  <si>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</si>
  <si>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</si>
  <si>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</si>
  <si>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</si>
  <si>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</si>
  <si>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</si>
  <si>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</si>
  <si>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</si>
  <si>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</si>
  <si>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</si>
  <si>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</si>
  <si>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</si>
  <si>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</si>
  <si>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</si>
  <si>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</si>
  <si>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</si>
  <si>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</si>
  <si>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</si>
  <si>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</si>
  <si>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</si>
  <si>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</si>
  <si>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</si>
  <si>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</si>
  <si>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</si>
  <si>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</si>
  <si>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</si>
  <si>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</si>
  <si>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</si>
  <si>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</si>
  <si>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</si>
  <si>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</si>
  <si>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</si>
  <si>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</si>
  <si>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</si>
  <si>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</si>
  <si>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</si>
  <si>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</si>
  <si>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</si>
  <si>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</si>
  <si>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</si>
  <si>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</si>
  <si>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</si>
  <si>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</si>
  <si>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</si>
  <si>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</si>
  <si>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</si>
  <si>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</si>
  <si>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</si>
  <si>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</si>
  <si>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</si>
  <si>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</si>
  <si>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</si>
  <si>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</si>
  <si>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</si>
  <si>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</si>
  <si>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</si>
  <si>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</si>
  <si>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</si>
  <si>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</si>
  <si>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</si>
  <si>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</si>
  <si>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</si>
  <si>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</si>
  <si>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</si>
  <si>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</si>
  <si>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</si>
  <si>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</si>
  <si>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</si>
  <si>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</si>
  <si>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</si>
  <si>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</si>
  <si>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</si>
  <si>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</si>
  <si>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</si>
  <si>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</si>
  <si>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</si>
  <si>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</si>
  <si>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</si>
  <si>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</si>
  <si>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</si>
  <si>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</si>
  <si>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</si>
  <si>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</si>
  <si>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</si>
  <si>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</si>
  <si>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</si>
  <si>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</si>
  <si>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</si>
  <si>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</si>
  <si>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</si>
  <si>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</si>
  <si>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</si>
  <si>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</si>
  <si>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</si>
  <si>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</si>
  <si>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</si>
  <si>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</si>
  <si>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</si>
  <si>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</si>
  <si>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</si>
  <si>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</si>
  <si>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</si>
  <si>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</si>
  <si>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</si>
  <si>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</si>
  <si>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</si>
  <si>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</si>
  <si>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</si>
  <si>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</si>
  <si>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</si>
  <si>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</si>
  <si>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</si>
  <si>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</si>
  <si>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</si>
  <si>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</si>
  <si>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</si>
  <si>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</si>
  <si>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</si>
  <si>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</si>
  <si>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</si>
  <si>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</si>
  <si>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</si>
  <si>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</si>
  <si>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</si>
  <si>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</si>
  <si>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</si>
  <si>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</si>
  <si>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</si>
  <si>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</si>
  <si>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</si>
  <si>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</si>
  <si>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</si>
  <si>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</si>
  <si>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</si>
  <si>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</si>
  <si>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</si>
  <si>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</si>
  <si>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</si>
  <si>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</si>
  <si>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</si>
  <si>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</si>
  <si>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</si>
  <si>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</si>
  <si>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</si>
  <si>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</si>
  <si>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</si>
  <si>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</si>
  <si>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</si>
  <si>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</si>
  <si>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</si>
  <si>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</si>
  <si>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</si>
  <si>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</si>
  <si>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</si>
  <si>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</si>
  <si>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</si>
  <si>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</si>
  <si>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</si>
  <si>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</si>
  <si>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</si>
  <si>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</si>
  <si>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</si>
  <si>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</si>
  <si>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</si>
  <si>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</si>
  <si>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</si>
  <si>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</si>
  <si>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</si>
  <si>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</si>
  <si>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</si>
  <si>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</si>
  <si>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</si>
  <si>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</si>
  <si>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</si>
  <si>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</si>
  <si>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</si>
  <si>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</si>
  <si>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</si>
  <si>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</si>
  <si>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</si>
  <si>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</si>
  <si>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</si>
  <si>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</si>
  <si>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</si>
  <si>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</si>
  <si>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</si>
  <si>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</si>
  <si>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</si>
  <si>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</si>
  <si>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</si>
  <si>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</si>
  <si>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</si>
  <si>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</si>
  <si>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</si>
  <si>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</si>
  <si>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</si>
  <si>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</si>
  <si>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</si>
  <si>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</si>
  <si>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</si>
  <si>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</si>
  <si>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</si>
  <si>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</si>
  <si>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</si>
  <si>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</si>
  <si>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</si>
  <si>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</si>
  <si>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</si>
  <si>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</si>
  <si>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</si>
  <si>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</si>
  <si>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</si>
  <si>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</si>
  <si>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</si>
  <si>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</si>
  <si>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</si>
  <si>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</si>
  <si>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</si>
  <si>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</si>
  <si>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</si>
  <si>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</si>
  <si>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</si>
  <si>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</si>
  <si>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</si>
  <si>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</si>
  <si>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</si>
  <si>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</si>
  <si>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</si>
  <si>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</si>
  <si>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</si>
  <si>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</si>
  <si>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</si>
  <si>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</si>
  <si>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</si>
  <si>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</si>
  <si>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</si>
  <si>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</si>
  <si>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</si>
  <si>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</si>
  <si>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</si>
  <si>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</si>
  <si>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</si>
  <si>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</si>
  <si>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</si>
  <si>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</si>
  <si>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</si>
  <si>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</si>
  <si>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</si>
  <si>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</si>
  <si>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</si>
  <si>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</si>
  <si>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</si>
  <si>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</si>
  <si>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</si>
  <si>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</si>
  <si>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</si>
  <si>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</si>
  <si>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</si>
  <si>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</si>
  <si>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</si>
  <si>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</si>
  <si>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</si>
  <si>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</si>
  <si>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</si>
  <si>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</si>
  <si>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</si>
  <si>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</si>
  <si>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</si>
  <si>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</si>
  <si>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</si>
  <si>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</si>
  <si>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</si>
  <si>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</si>
  <si>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</si>
  <si>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</si>
  <si>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</si>
  <si>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</si>
  <si>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</si>
  <si>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</si>
  <si>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</si>
  <si>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</si>
  <si>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</si>
  <si>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</si>
  <si>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</si>
  <si>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</si>
  <si>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</si>
  <si>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</si>
  <si>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</si>
  <si>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</si>
  <si>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</si>
  <si>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</si>
  <si>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</si>
  <si>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</si>
  <si>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</si>
  <si>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</si>
  <si>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</si>
  <si>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</si>
  <si>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</si>
  <si>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</si>
  <si>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</si>
  <si>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</si>
  <si>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</si>
  <si>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</si>
  <si>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</si>
  <si>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</si>
  <si>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</si>
  <si>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</si>
  <si>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</si>
  <si>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</si>
  <si>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</si>
  <si>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</si>
  <si>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</si>
  <si>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</si>
  <si>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</si>
  <si>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</si>
  <si>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</si>
  <si>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</si>
  <si>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</si>
  <si>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</si>
  <si>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</si>
  <si>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</si>
  <si>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</si>
  <si>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</si>
  <si>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</si>
  <si>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</si>
  <si>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</si>
  <si>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</si>
  <si>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</si>
  <si>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</si>
  <si>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</si>
  <si>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</si>
  <si>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</si>
  <si>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</si>
  <si>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</si>
  <si>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</si>
  <si>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</si>
  <si>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</si>
  <si>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</si>
  <si>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</si>
  <si>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</si>
  <si>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</si>
  <si>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</si>
  <si>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</si>
  <si>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</si>
  <si>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</si>
  <si>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</si>
  <si>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</si>
  <si>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</si>
  <si>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</si>
  <si>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</si>
  <si>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</si>
  <si>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</si>
  <si>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</si>
  <si>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</si>
  <si>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</si>
  <si>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</si>
  <si>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</si>
  <si>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</si>
  <si>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</si>
  <si>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</si>
  <si>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</si>
  <si>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</si>
  <si>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</si>
  <si>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</si>
  <si>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</si>
  <si>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</si>
  <si>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</si>
  <si>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</si>
  <si>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</si>
  <si>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</si>
  <si>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</si>
  <si>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</si>
  <si>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</si>
  <si>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</si>
  <si>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</si>
  <si>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</si>
  <si>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</si>
  <si>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</si>
  <si>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</si>
  <si>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</si>
  <si>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</si>
  <si>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</si>
  <si>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</si>
  <si>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</si>
  <si>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</si>
  <si>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</si>
  <si>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</si>
  <si>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</si>
  <si>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</si>
  <si>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</si>
  <si>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</si>
  <si>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</si>
  <si>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</si>
  <si>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</si>
  <si>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</si>
  <si>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</si>
  <si>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</si>
  <si>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</si>
  <si>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</si>
  <si>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</si>
  <si>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</si>
  <si>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</si>
  <si>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</si>
  <si>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</si>
  <si>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</si>
  <si>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</si>
  <si>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</si>
  <si>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</si>
  <si>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</si>
  <si>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</si>
  <si>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</si>
  <si>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</si>
  <si>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</si>
  <si>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</si>
  <si>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</si>
  <si>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</si>
  <si>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</si>
  <si>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</si>
  <si>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</si>
  <si>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</si>
  <si>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</si>
  <si>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</si>
  <si>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</si>
  <si>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</si>
  <si>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</si>
  <si>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</si>
  <si>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</si>
  <si>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</si>
  <si>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</si>
  <si>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</si>
  <si>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</si>
  <si>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</si>
  <si>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</si>
  <si>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</si>
  <si>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</si>
  <si>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</si>
  <si>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</si>
  <si>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</si>
  <si>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</si>
  <si>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</si>
  <si>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</si>
  <si>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</si>
  <si>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</si>
  <si>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</si>
  <si>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</si>
  <si>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</si>
  <si>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</si>
  <si>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</si>
  <si>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</si>
  <si>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</si>
  <si>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</si>
  <si>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</si>
  <si>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</si>
  <si>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</si>
  <si>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</si>
  <si>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</si>
  <si>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</si>
  <si>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</si>
  <si>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</si>
  <si>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</si>
  <si>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</si>
  <si>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</si>
  <si>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</si>
  <si>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</si>
  <si>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</si>
  <si>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</si>
  <si>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</si>
  <si>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</si>
  <si>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</si>
  <si>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</si>
  <si>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</si>
  <si>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</si>
  <si>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</si>
  <si>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</si>
  <si>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</si>
  <si>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</si>
  <si>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</si>
  <si>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</si>
  <si>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</si>
  <si>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</si>
  <si>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</si>
  <si>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</si>
  <si>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</si>
  <si>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</si>
  <si>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</si>
  <si>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</si>
  <si>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</si>
  <si>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</si>
  <si>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</si>
  <si>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</si>
  <si>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</si>
  <si>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</si>
  <si>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</si>
  <si>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</si>
  <si>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</si>
  <si>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</si>
  <si>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</si>
  <si>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</si>
  <si>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</si>
  <si>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</si>
  <si>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</si>
  <si>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</si>
  <si>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</si>
  <si>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</si>
  <si>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</si>
  <si>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</si>
  <si>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</si>
  <si>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</si>
  <si>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</si>
  <si>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</si>
  <si>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</si>
  <si>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</si>
  <si>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</si>
  <si>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</si>
  <si>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</si>
  <si>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</si>
  <si>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</si>
  <si>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</si>
  <si>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</si>
  <si>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</si>
  <si>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</si>
  <si>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</si>
  <si>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</si>
  <si>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</si>
  <si>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</si>
  <si>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</si>
  <si>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</si>
  <si>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</si>
  <si>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</si>
  <si>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</si>
  <si>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</si>
  <si>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</si>
  <si>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</si>
  <si>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</si>
  <si>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</si>
  <si>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</si>
  <si>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</si>
  <si>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</si>
  <si>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</si>
  <si>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</si>
  <si>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</si>
  <si>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</si>
  <si>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</si>
  <si>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</si>
  <si>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</si>
  <si>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</si>
  <si>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</si>
  <si>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</si>
  <si>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</si>
  <si>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</si>
  <si>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</si>
  <si>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</si>
  <si>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</si>
  <si>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</si>
  <si>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</si>
  <si>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</si>
  <si>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</si>
  <si>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</si>
  <si>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</si>
  <si>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</si>
  <si>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</si>
  <si>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</si>
  <si>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</si>
  <si>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</si>
  <si>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</si>
  <si>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</si>
  <si>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</si>
  <si>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</si>
  <si>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</si>
  <si>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</si>
  <si>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</si>
  <si>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</si>
  <si>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</si>
  <si>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</si>
  <si>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</si>
  <si>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</si>
  <si>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</si>
  <si>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</si>
  <si>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</si>
  <si>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</si>
  <si>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</si>
  <si>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</si>
  <si>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</si>
  <si>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</si>
  <si>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</si>
  <si>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</si>
  <si>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</si>
  <si>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</si>
  <si>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</si>
  <si>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</si>
  <si>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</si>
  <si>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</si>
  <si>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</si>
  <si>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</si>
  <si>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</si>
  <si>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</si>
  <si>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</si>
  <si>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</si>
  <si>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</si>
  <si>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</si>
  <si>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</si>
  <si>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</si>
  <si>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</si>
  <si>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</si>
  <si>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</si>
  <si>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</si>
  <si>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</si>
  <si>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</si>
  <si>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</si>
  <si>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</si>
  <si>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</si>
  <si>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</si>
  <si>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</si>
  <si>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</si>
  <si>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</si>
  <si>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</si>
  <si>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</si>
  <si>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</si>
  <si>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</si>
  <si>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</si>
  <si>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</si>
  <si>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</si>
  <si>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</si>
  <si>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</si>
  <si>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</si>
  <si>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</si>
  <si>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</si>
  <si>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</si>
  <si>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</si>
  <si>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</si>
  <si>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</si>
  <si>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</si>
  <si>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</si>
  <si>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</si>
  <si>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</si>
  <si>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</si>
  <si>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</si>
  <si>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</si>
  <si>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</si>
  <si>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</si>
  <si>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</si>
  <si>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</si>
  <si>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</si>
  <si>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</si>
  <si>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</si>
  <si>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</si>
  <si>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</si>
  <si>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</si>
  <si>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</si>
  <si>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</si>
  <si>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</si>
  <si>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</si>
  <si>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</si>
  <si>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</si>
  <si>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</si>
  <si>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</si>
  <si>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</si>
  <si>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</si>
  <si>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</si>
  <si>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</si>
  <si>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</si>
  <si>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</si>
  <si>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</si>
  <si>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</si>
  <si>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</si>
  <si>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</si>
  <si>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</si>
  <si>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</si>
  <si>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</si>
  <si>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</si>
  <si>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</si>
  <si>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</si>
  <si>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</si>
  <si>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</si>
  <si>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</si>
  <si>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</si>
  <si>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</si>
  <si>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</si>
  <si>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</si>
  <si>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</si>
  <si>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</si>
  <si>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</si>
  <si>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</si>
  <si>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</si>
  <si>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</si>
  <si>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</si>
  <si>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</si>
  <si>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</si>
  <si>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</si>
  <si>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</si>
  <si>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</si>
  <si>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</si>
  <si>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</si>
  <si>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</si>
  <si>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</si>
  <si>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</si>
  <si>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</si>
  <si>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</si>
  <si>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</si>
  <si>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</si>
  <si>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</si>
  <si>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</si>
  <si>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</si>
  <si>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</si>
  <si>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</si>
  <si>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</si>
  <si>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</si>
  <si>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</si>
  <si>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</si>
  <si>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</si>
  <si>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</si>
  <si>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</si>
  <si>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</si>
  <si>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</si>
  <si>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</si>
  <si>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</si>
  <si>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</si>
  <si>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</si>
  <si>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</si>
  <si>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</si>
  <si>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</si>
  <si>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</si>
  <si>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</si>
  <si>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</si>
  <si>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</si>
  <si>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</si>
  <si>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</si>
  <si>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</si>
  <si>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</si>
  <si>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</si>
  <si>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</si>
  <si>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</si>
  <si>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</si>
  <si>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</si>
  <si>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</si>
  <si>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</si>
  <si>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</si>
  <si>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</si>
  <si>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</si>
  <si>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</si>
  <si>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</si>
  <si>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</si>
  <si>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</si>
  <si>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</si>
  <si>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</si>
  <si>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</si>
  <si>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</si>
  <si>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</si>
  <si>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</si>
  <si>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</si>
  <si>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</si>
  <si>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</si>
  <si>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</si>
  <si>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</si>
  <si>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</si>
  <si>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</si>
  <si>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</si>
  <si>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</si>
  <si>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</si>
  <si>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</si>
  <si>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</si>
  <si>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</si>
  <si>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</si>
  <si>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</si>
  <si>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</si>
  <si>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</si>
  <si>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</si>
  <si>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</si>
  <si>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</si>
  <si>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</si>
  <si>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</si>
  <si>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</si>
  <si>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</si>
  <si>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</si>
  <si>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</si>
  <si>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</si>
  <si>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</si>
  <si>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</si>
  <si>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</si>
  <si>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</si>
  <si>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</si>
  <si>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</si>
  <si>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</si>
  <si>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</si>
  <si>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</si>
  <si>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</si>
  <si>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</si>
  <si>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</si>
  <si>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</si>
  <si>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</si>
  <si>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</si>
  <si>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</si>
  <si>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</si>
  <si>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</si>
  <si>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</si>
  <si>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</si>
  <si>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</si>
  <si>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</si>
  <si>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</si>
  <si>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</si>
  <si>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</si>
  <si>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</si>
  <si>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</si>
  <si>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</si>
  <si>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</si>
  <si>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</si>
  <si>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</si>
  <si>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</si>
  <si>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</si>
  <si>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</si>
  <si>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</si>
  <si>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</si>
  <si>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</si>
  <si>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</si>
  <si>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</si>
  <si>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</si>
  <si>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</si>
  <si>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</si>
  <si>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</si>
  <si>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</si>
  <si>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</si>
  <si>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</si>
  <si>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</si>
  <si>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</si>
  <si>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</si>
  <si>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</si>
  <si>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</si>
  <si>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</si>
  <si>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</si>
  <si>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</si>
  <si>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</si>
  <si>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</si>
  <si>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</si>
  <si>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</si>
  <si>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</si>
  <si>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</si>
  <si>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</si>
  <si>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</si>
  <si>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</si>
  <si>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</si>
  <si>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</si>
  <si>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</si>
  <si>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</si>
  <si>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</si>
  <si>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</si>
  <si>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</si>
  <si>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</si>
  <si>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</si>
  <si>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</si>
  <si>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</si>
  <si>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</si>
  <si>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</si>
  <si>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</si>
  <si>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</si>
  <si>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</si>
  <si>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</si>
  <si>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</si>
  <si>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</si>
  <si>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</si>
  <si>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</si>
  <si>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</si>
  <si>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</si>
  <si>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</si>
  <si>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</si>
  <si>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</si>
  <si>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</si>
  <si>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</si>
  <si>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</si>
  <si>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</si>
  <si>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</si>
  <si>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</si>
  <si>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</si>
  <si>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</si>
  <si>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</si>
  <si>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</si>
  <si>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</si>
  <si>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</si>
  <si>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</si>
  <si>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</si>
  <si>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</si>
  <si>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</si>
  <si>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</si>
  <si>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</si>
  <si>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</si>
  <si>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</si>
  <si>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</si>
  <si>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</si>
  <si>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</si>
  <si>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</si>
  <si>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</si>
  <si>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</si>
  <si>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</si>
  <si>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</si>
  <si>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</si>
  <si>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</si>
  <si>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</si>
  <si>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</si>
  <si>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</si>
  <si>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</si>
  <si>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</si>
  <si>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</si>
  <si>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</si>
  <si>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</si>
  <si>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</si>
  <si>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</si>
  <si>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</si>
  <si>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</si>
  <si>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</si>
  <si>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</si>
  <si>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</si>
  <si>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</si>
  <si>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</si>
  <si>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</si>
  <si>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</si>
  <si>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</si>
  <si>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</si>
  <si>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</si>
  <si>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</si>
  <si>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</si>
  <si>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</si>
  <si>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</si>
  <si>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</si>
  <si>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</si>
  <si>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</si>
  <si>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</si>
  <si>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</si>
  <si>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</si>
  <si>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</si>
  <si>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</si>
  <si>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</si>
  <si>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</si>
  <si>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</si>
  <si>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</si>
  <si>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</si>
  <si>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</si>
  <si>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</si>
  <si>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</si>
  <si>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</si>
  <si>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</si>
  <si>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</si>
  <si>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</si>
  <si>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</si>
  <si>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</si>
  <si>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</si>
  <si>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</si>
  <si>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</si>
  <si>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</si>
  <si>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</si>
  <si>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</si>
  <si>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</si>
  <si>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</si>
  <si>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</si>
  <si>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</si>
  <si>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</si>
  <si>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</si>
  <si>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</si>
  <si>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</si>
  <si>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</si>
  <si>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</si>
  <si>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</si>
  <si>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</si>
  <si>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</si>
  <si>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</si>
  <si>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</si>
  <si>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</si>
  <si>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</si>
  <si>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</si>
  <si>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</si>
  <si>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</si>
  <si>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</si>
  <si>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</si>
  <si>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</si>
  <si>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</si>
  <si>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</si>
  <si>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</si>
  <si>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</si>
  <si>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</si>
  <si>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</si>
  <si>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</si>
  <si>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</si>
  <si>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</si>
  <si>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</si>
  <si>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</si>
  <si>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</si>
  <si>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</si>
  <si>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</si>
  <si>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</si>
  <si>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</si>
  <si>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</si>
  <si>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</si>
  <si>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</si>
  <si>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</si>
  <si>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</si>
  <si>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</si>
  <si>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</si>
  <si>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</si>
  <si>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</si>
  <si>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</si>
  <si>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</si>
  <si>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</si>
  <si>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</si>
  <si>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</si>
  <si>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</si>
  <si>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</si>
  <si>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</si>
  <si>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</si>
  <si>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</si>
  <si>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</si>
  <si>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</si>
  <si>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</si>
  <si>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</si>
  <si>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</si>
  <si>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</si>
  <si>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</si>
  <si>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</si>
  <si>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</si>
  <si>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</si>
  <si>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</si>
  <si>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</si>
  <si>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</si>
  <si>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</si>
  <si>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</si>
  <si>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</si>
  <si>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</si>
  <si>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</si>
  <si>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</si>
  <si>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</si>
  <si>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</si>
  <si>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</si>
  <si>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</si>
  <si>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</si>
  <si>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</si>
  <si>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</si>
  <si>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</si>
  <si>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</si>
  <si>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</si>
  <si>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</si>
  <si>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</si>
  <si>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</si>
  <si>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</si>
  <si>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</si>
  <si>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</si>
  <si>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</si>
  <si>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</si>
  <si>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</si>
  <si>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</si>
  <si>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</si>
  <si>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</si>
  <si>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</si>
  <si>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</si>
  <si>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</si>
  <si>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</si>
  <si>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</si>
  <si>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</si>
  <si>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</si>
  <si>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</si>
  <si>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</si>
  <si>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</si>
  <si>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</si>
  <si>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</si>
  <si>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</si>
  <si>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</si>
  <si>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</si>
  <si>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</si>
  <si>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</si>
  <si>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</si>
  <si>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</si>
  <si>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</si>
  <si>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</si>
  <si>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</si>
  <si>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</si>
  <si>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</si>
  <si>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</si>
  <si>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</si>
  <si>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</si>
  <si>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</si>
  <si>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</si>
  <si>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</si>
  <si>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</si>
  <si>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</si>
  <si>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</si>
  <si>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</si>
  <si>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</si>
  <si>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</si>
  <si>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</si>
  <si>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</si>
  <si>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</si>
  <si>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</si>
  <si>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</si>
  <si>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</si>
  <si>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</si>
  <si>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</si>
  <si>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</si>
  <si>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</si>
  <si>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</si>
  <si>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</si>
  <si>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</si>
  <si>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</si>
  <si>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</si>
  <si>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</si>
  <si>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</si>
  <si>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</si>
  <si>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</si>
  <si>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</si>
  <si>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</si>
  <si>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</si>
  <si>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</si>
  <si>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</si>
  <si>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</si>
  <si>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</si>
  <si>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</si>
  <si>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</si>
  <si>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</si>
  <si>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</si>
  <si>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</si>
  <si>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</si>
  <si>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</si>
  <si>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</si>
  <si>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</si>
  <si>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</si>
  <si>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</si>
  <si>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</si>
  <si>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</si>
  <si>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</si>
  <si>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</si>
  <si>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</si>
  <si>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</si>
  <si>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</si>
  <si>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</si>
  <si>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</si>
  <si>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</si>
  <si>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</si>
  <si>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</si>
  <si>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</si>
  <si>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</si>
  <si>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</si>
  <si>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</si>
  <si>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</si>
  <si>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</si>
  <si>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</si>
  <si>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</si>
  <si>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</si>
  <si>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</si>
  <si>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</si>
  <si>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</si>
  <si>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</si>
  <si>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</si>
  <si>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</si>
  <si>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</si>
  <si>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</si>
  <si>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</si>
  <si>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</si>
  <si>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</si>
  <si>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</si>
  <si>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</si>
  <si>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</si>
  <si>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</si>
  <si>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</si>
  <si>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</si>
  <si>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</si>
  <si>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</si>
  <si>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</si>
  <si>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</si>
  <si>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</si>
  <si>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</si>
  <si>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</si>
  <si>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</si>
  <si>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</si>
  <si>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</si>
  <si>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</si>
  <si>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</si>
  <si>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</si>
  <si>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</si>
  <si>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</si>
  <si>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</si>
  <si>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</si>
  <si>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</si>
  <si>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</si>
  <si>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</si>
  <si>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</si>
  <si>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</si>
  <si>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</si>
  <si>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</si>
  <si>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</si>
  <si>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</si>
  <si>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</si>
  <si>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</si>
  <si>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</si>
  <si>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</si>
  <si>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</si>
  <si>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</si>
  <si>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</si>
  <si>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</si>
  <si>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</si>
  <si>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</si>
  <si>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</si>
  <si>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</si>
  <si>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</si>
  <si>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</si>
  <si>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</si>
  <si>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</si>
  <si>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</si>
  <si>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</si>
  <si>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</si>
  <si>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</si>
  <si>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</si>
  <si>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</si>
  <si>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</si>
  <si>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</si>
  <si>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</si>
  <si>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</si>
  <si>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</si>
  <si>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</si>
  <si>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</si>
  <si>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</si>
  <si>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</si>
  <si>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</si>
  <si>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</si>
  <si>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</si>
  <si>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</si>
  <si>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</si>
  <si>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</si>
  <si>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</si>
  <si>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</si>
  <si>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</si>
  <si>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</si>
  <si>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</si>
  <si>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</si>
  <si>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</si>
  <si>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</si>
  <si>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</si>
  <si>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</si>
  <si>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</si>
  <si>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</si>
  <si>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</si>
  <si>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</si>
  <si>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</si>
  <si>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</si>
  <si>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</si>
  <si>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</si>
  <si>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</si>
  <si>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</si>
  <si>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</si>
  <si>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</si>
  <si>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</si>
  <si>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</si>
  <si>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</si>
  <si>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</si>
  <si>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</si>
  <si>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</si>
  <si>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</si>
  <si>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</si>
  <si>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</si>
  <si>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</si>
  <si>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</si>
  <si>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</si>
  <si>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</si>
  <si>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</si>
  <si>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</si>
  <si>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</si>
  <si>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</si>
  <si>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</si>
  <si>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</si>
  <si>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</si>
  <si>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</si>
  <si>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</si>
  <si>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</si>
  <si>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</si>
  <si>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</si>
  <si>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</si>
  <si>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</si>
  <si>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</si>
  <si>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</si>
  <si>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</si>
  <si>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</si>
  <si>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</si>
  <si>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</si>
  <si>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</si>
  <si>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</si>
  <si>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</si>
  <si>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</si>
  <si>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</si>
  <si>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</si>
  <si>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</si>
  <si>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</si>
  <si>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</si>
  <si>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</si>
  <si>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</si>
  <si>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</si>
  <si>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</si>
  <si>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</si>
  <si>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</si>
  <si>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</si>
  <si>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</si>
  <si>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</si>
  <si>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</si>
  <si>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</si>
  <si>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</si>
  <si>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</si>
  <si>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</si>
  <si>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</si>
  <si>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</si>
  <si>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</si>
  <si>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</si>
  <si>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</si>
  <si>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</si>
  <si>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</si>
  <si>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</si>
  <si>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</si>
  <si>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</si>
  <si>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</si>
  <si>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</si>
  <si>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</si>
  <si>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</si>
  <si>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</si>
  <si>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</si>
  <si>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</si>
  <si>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</si>
  <si>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</si>
  <si>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</si>
  <si>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</si>
  <si>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</si>
  <si>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</si>
  <si>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</si>
  <si>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</si>
  <si>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</si>
  <si>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</si>
  <si>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</si>
  <si>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</si>
  <si>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</si>
  <si>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</si>
  <si>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</si>
  <si>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</si>
  <si>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</si>
  <si>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</si>
  <si>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</si>
  <si>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</si>
  <si>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</si>
  <si>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</si>
  <si>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</si>
  <si>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</si>
  <si>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</si>
  <si>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</si>
  <si>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</si>
  <si>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</si>
  <si>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</si>
  <si>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</si>
  <si>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</si>
  <si>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</si>
  <si>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</si>
  <si>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</si>
  <si>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</si>
  <si>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</si>
  <si>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</si>
  <si>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</si>
  <si>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</si>
  <si>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</si>
  <si>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</si>
  <si>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</si>
  <si>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</si>
  <si>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</si>
  <si>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</si>
  <si>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</si>
  <si>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</si>
  <si>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</si>
  <si>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</si>
  <si>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</si>
  <si>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</si>
  <si>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</si>
  <si>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</si>
  <si>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</si>
  <si>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</si>
  <si>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</si>
  <si>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</si>
  <si>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</si>
  <si>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</si>
  <si>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</si>
  <si>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</si>
  <si>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</si>
  <si>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</si>
  <si>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</si>
  <si>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</si>
  <si>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</si>
  <si>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</si>
  <si>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</si>
  <si>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</si>
  <si>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</si>
  <si>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</si>
  <si>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</si>
  <si>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</si>
  <si>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</si>
  <si>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</si>
  <si>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</si>
  <si>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</si>
  <si>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</si>
  <si>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</si>
  <si>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</si>
  <si>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</si>
  <si>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</si>
  <si>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</si>
  <si>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</si>
  <si>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</si>
  <si>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</si>
  <si>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</si>
  <si>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</si>
  <si>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</si>
  <si>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</si>
  <si>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</si>
  <si>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</si>
  <si>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</si>
  <si>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</si>
  <si>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</si>
  <si>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</si>
  <si>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</si>
  <si>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</si>
  <si>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</si>
  <si>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</si>
  <si>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</si>
  <si>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</si>
  <si>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</si>
  <si>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</si>
  <si>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</si>
  <si>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</si>
  <si>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</si>
  <si>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</si>
  <si>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</si>
  <si>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</si>
  <si>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</si>
  <si>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</si>
  <si>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</si>
  <si>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</si>
  <si>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</si>
  <si>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</si>
  <si>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</si>
  <si>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</si>
  <si>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</si>
  <si>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</si>
  <si>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</si>
  <si>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</si>
  <si>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</si>
  <si>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</si>
  <si>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</si>
  <si>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</si>
  <si>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</si>
  <si>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</si>
  <si>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</si>
  <si>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</si>
  <si>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</si>
  <si>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</si>
  <si>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</si>
  <si>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</si>
  <si>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</si>
  <si>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</si>
  <si>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</si>
  <si>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</si>
  <si>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</si>
  <si>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</si>
  <si>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</si>
  <si>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</si>
  <si>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</si>
  <si>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</si>
  <si>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</si>
  <si>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</si>
  <si>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</si>
  <si>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</si>
  <si>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</si>
  <si>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</si>
  <si>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</si>
  <si>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</si>
  <si>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</si>
  <si>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</si>
  <si>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</si>
  <si>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</si>
  <si>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</si>
  <si>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</si>
  <si>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</si>
  <si>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</si>
  <si>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</si>
  <si>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</si>
  <si>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</si>
  <si>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</si>
  <si>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</si>
  <si>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</si>
  <si>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</si>
  <si>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</si>
  <si>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</si>
  <si>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</si>
  <si>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</si>
  <si>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</si>
  <si>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</si>
  <si>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</si>
  <si>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</si>
  <si>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</si>
  <si>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</si>
  <si>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</si>
  <si>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</si>
  <si>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</si>
  <si>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</si>
  <si>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</si>
  <si>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</si>
  <si>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</si>
  <si>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</si>
  <si>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</si>
  <si>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</si>
  <si>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</si>
  <si>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</si>
  <si>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</si>
  <si>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</si>
  <si>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</si>
  <si>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</si>
  <si>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</si>
  <si>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</si>
  <si>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</si>
  <si>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</si>
  <si>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</si>
  <si>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</si>
  <si>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</si>
  <si>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</si>
  <si>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</si>
  <si>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</si>
  <si>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</si>
  <si>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</si>
  <si>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</si>
  <si>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</si>
  <si>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</si>
  <si>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</si>
  <si>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</si>
  <si>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</si>
  <si>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</si>
  <si>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</si>
  <si>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</si>
  <si>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</si>
  <si>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</si>
  <si>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</si>
  <si>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</si>
  <si>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</si>
  <si>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</si>
  <si>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</si>
  <si>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</si>
  <si>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</si>
  <si>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</si>
  <si>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</si>
  <si>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</si>
  <si>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</si>
  <si>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</si>
  <si>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</si>
  <si>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</si>
  <si>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</si>
  <si>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</si>
  <si>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</si>
  <si>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</si>
  <si>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</si>
  <si>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</si>
  <si>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</si>
  <si>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</si>
  <si>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</si>
  <si>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</si>
  <si>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</si>
  <si>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</si>
  <si>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</si>
  <si>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</si>
  <si>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</si>
  <si>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</si>
  <si>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</si>
  <si>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</si>
  <si>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</si>
  <si>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</si>
  <si>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</si>
  <si>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</si>
  <si>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</si>
  <si>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</si>
  <si>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</si>
  <si>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</si>
  <si>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</si>
  <si>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</si>
  <si>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</si>
  <si>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</si>
  <si>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</si>
  <si>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</si>
  <si>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</si>
  <si>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</si>
  <si>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</si>
  <si>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</si>
  <si>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</si>
  <si>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</si>
  <si>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</si>
  <si>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</si>
  <si>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</si>
  <si>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</si>
  <si>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</si>
  <si>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</si>
  <si>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</si>
  <si>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</si>
  <si>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</si>
  <si>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</si>
  <si>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</si>
  <si>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</si>
  <si>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</si>
  <si>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</si>
  <si>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</si>
  <si>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</si>
  <si>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</si>
  <si>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</si>
  <si>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</si>
  <si>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</si>
  <si>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</si>
  <si>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</si>
  <si>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</si>
  <si>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</si>
  <si>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</si>
  <si>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</si>
  <si>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</si>
  <si>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</si>
  <si>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</si>
  <si>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</si>
  <si>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</si>
  <si>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</si>
  <si>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</si>
  <si>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</si>
  <si>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</si>
  <si>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</si>
  <si>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</si>
  <si>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</si>
  <si>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</si>
  <si>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</si>
  <si>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</si>
  <si>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</si>
  <si>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</si>
  <si>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</si>
  <si>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</si>
  <si>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</si>
  <si>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</si>
  <si>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</si>
  <si>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</si>
  <si>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</si>
  <si>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</si>
  <si>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</si>
  <si>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</si>
  <si>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</si>
  <si>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</si>
  <si>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</si>
  <si>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</si>
  <si>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</si>
  <si>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</si>
  <si>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</si>
  <si>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</si>
  <si>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</si>
  <si>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</si>
  <si>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</si>
  <si>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</si>
  <si>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</si>
  <si>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</si>
  <si>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</si>
  <si>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</si>
  <si>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</si>
  <si>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</si>
  <si>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</si>
  <si>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</si>
  <si>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</si>
  <si>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</si>
  <si>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</si>
  <si>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</si>
  <si>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</si>
  <si>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</si>
  <si>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</si>
  <si>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</si>
  <si>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</si>
  <si>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</si>
  <si>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</si>
  <si>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</si>
  <si>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</si>
  <si>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</si>
  <si>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</si>
  <si>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</si>
  <si>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</si>
  <si>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</si>
  <si>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</si>
  <si>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</si>
  <si>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</si>
  <si>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</si>
  <si>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</si>
  <si>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</si>
  <si>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</si>
  <si>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</si>
  <si>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</si>
  <si>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</si>
  <si>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</si>
  <si>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</si>
  <si>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</si>
  <si>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</si>
  <si>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</si>
  <si>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</si>
  <si>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</si>
  <si>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</si>
  <si>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</si>
  <si>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</si>
  <si>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</si>
  <si>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</si>
  <si>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</si>
  <si>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</si>
  <si>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</si>
  <si>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</si>
  <si>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</si>
  <si>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</si>
  <si>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</si>
  <si>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</si>
  <si>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</si>
  <si>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</si>
  <si>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</si>
  <si>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</si>
  <si>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</si>
  <si>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</si>
  <si>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</si>
  <si>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</si>
  <si>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</si>
  <si>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</si>
  <si>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</si>
  <si>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</si>
  <si>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</si>
  <si>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</si>
  <si>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</si>
  <si>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</si>
  <si>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</si>
  <si>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</si>
  <si>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</si>
  <si>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</si>
  <si>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</si>
  <si>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</si>
  <si>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</si>
  <si>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</si>
  <si>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</si>
  <si>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</si>
  <si>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</si>
  <si>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</si>
  <si>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</si>
  <si>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</si>
  <si>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</si>
  <si>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</si>
  <si>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</si>
  <si>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</si>
  <si>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</si>
  <si>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</si>
  <si>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</si>
  <si>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</si>
  <si>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</si>
  <si>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</si>
  <si>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</si>
  <si>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</si>
  <si>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</si>
  <si>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</si>
  <si>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</si>
  <si>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</si>
  <si>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</si>
  <si>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</si>
  <si>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</si>
  <si>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</si>
  <si>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</si>
  <si>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</si>
  <si>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</si>
  <si>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</si>
  <si>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</si>
  <si>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</si>
  <si>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</si>
  <si>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</si>
  <si>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</si>
  <si>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</si>
  <si>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</si>
  <si>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</si>
  <si>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</si>
  <si>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</si>
  <si>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</si>
  <si>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</si>
  <si>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</si>
  <si>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</si>
  <si>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</si>
  <si>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</si>
  <si>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</si>
  <si>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</si>
  <si>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</si>
  <si>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</si>
  <si>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</si>
  <si>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</si>
  <si>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</si>
  <si>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</si>
  <si>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</si>
  <si>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</si>
  <si>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</si>
  <si>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</si>
  <si>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</si>
  <si>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</si>
  <si>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</si>
  <si>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</si>
  <si>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</si>
  <si>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</si>
  <si>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</si>
  <si>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</si>
  <si>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</si>
  <si>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</si>
  <si>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</si>
  <si>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</si>
  <si>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</si>
  <si>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</si>
  <si>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</si>
  <si>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</si>
  <si>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</si>
  <si>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</si>
  <si>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</si>
  <si>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</si>
  <si>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</si>
  <si>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</si>
  <si>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</si>
  <si>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</si>
  <si>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</si>
  <si>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</si>
  <si>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</si>
  <si>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</si>
  <si>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</si>
  <si>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</si>
  <si>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</si>
  <si>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</si>
  <si>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</si>
  <si>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</si>
  <si>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</si>
  <si>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</si>
  <si>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</si>
  <si>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</si>
  <si>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</si>
  <si>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</si>
  <si>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</si>
  <si>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</si>
  <si>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</si>
  <si>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</si>
  <si>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</si>
  <si>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</si>
  <si>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</si>
  <si>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</si>
  <si>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</si>
  <si>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</si>
  <si>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</si>
  <si>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</si>
  <si>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</si>
  <si>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</si>
  <si>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</si>
  <si>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</si>
  <si>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</si>
  <si>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</si>
  <si>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</si>
  <si>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</si>
  <si>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</si>
  <si>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</si>
  <si>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</si>
  <si>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</si>
  <si>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</si>
  <si>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</si>
  <si>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</si>
  <si>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</si>
  <si>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</si>
  <si>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</si>
  <si>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</si>
  <si>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</si>
  <si>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</si>
  <si>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</si>
  <si>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</si>
  <si>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</si>
  <si>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</si>
  <si>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</si>
  <si>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</si>
  <si>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</si>
  <si>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</si>
  <si>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</si>
  <si>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</si>
  <si>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</si>
  <si>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</si>
  <si>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</si>
  <si>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</si>
  <si>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</si>
  <si>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</si>
  <si>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</si>
  <si>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</si>
  <si>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</si>
  <si>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</si>
  <si>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</si>
  <si>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</si>
  <si>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</si>
  <si>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</si>
  <si>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</si>
  <si>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</si>
  <si>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</si>
  <si>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</si>
  <si>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</si>
  <si>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</si>
  <si>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</si>
  <si>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</si>
  <si>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</si>
  <si>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</si>
  <si>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</si>
  <si>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</si>
  <si>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</si>
  <si>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</si>
  <si>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</si>
  <si>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</si>
  <si>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</si>
  <si>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</si>
  <si>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</si>
  <si>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</si>
  <si>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</si>
  <si>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</si>
  <si>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</si>
  <si>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</si>
  <si>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</si>
  <si>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</si>
  <si>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</si>
  <si>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</si>
  <si>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</si>
  <si>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</si>
  <si>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</si>
  <si>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</si>
  <si>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</si>
  <si>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</si>
  <si>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</si>
  <si>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</si>
  <si>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</si>
  <si>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</si>
  <si>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</si>
  <si>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</si>
  <si>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</si>
  <si>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</si>
  <si>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</si>
  <si>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</si>
  <si>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</si>
  <si>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</si>
  <si>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</si>
  <si>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</si>
  <si>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</si>
  <si>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</si>
  <si>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</si>
  <si>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</si>
  <si>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</si>
  <si>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</si>
  <si>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</si>
  <si>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</si>
  <si>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</si>
  <si>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</si>
  <si>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</si>
  <si>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</si>
  <si>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</si>
  <si>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</si>
  <si>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</si>
  <si>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</si>
  <si>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</si>
  <si>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</si>
  <si>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</si>
  <si>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</si>
  <si>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</si>
  <si>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</si>
  <si>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</si>
  <si>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</si>
  <si>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</si>
  <si>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</si>
  <si>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</si>
  <si>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</si>
  <si>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</si>
  <si>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</si>
  <si>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</si>
  <si>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</si>
  <si>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</si>
  <si>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</si>
  <si>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</si>
  <si>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</si>
  <si>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</si>
  <si>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</si>
  <si>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</si>
  <si>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</si>
  <si>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</si>
  <si>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</si>
  <si>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</si>
  <si>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</si>
  <si>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</si>
  <si>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</si>
  <si>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</si>
  <si>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</si>
  <si>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</si>
  <si>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</si>
  <si>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</si>
  <si>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</si>
  <si>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</si>
  <si>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</si>
  <si>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</si>
  <si>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</si>
  <si>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</si>
  <si>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</si>
  <si>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</si>
  <si>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</si>
  <si>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</si>
  <si>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</si>
  <si>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</si>
  <si>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</si>
  <si>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</si>
  <si>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</si>
  <si>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</si>
  <si>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</si>
  <si>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</si>
  <si>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</si>
  <si>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</si>
  <si>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</si>
  <si>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</si>
  <si>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</si>
  <si>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</si>
  <si>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</si>
  <si>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</si>
  <si>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</si>
  <si>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</si>
  <si>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</si>
  <si>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</si>
  <si>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</si>
  <si>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</si>
  <si>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</si>
  <si>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</si>
  <si>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</si>
  <si>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</si>
  <si>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</si>
  <si>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</si>
  <si>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</si>
  <si>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</si>
  <si>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</si>
  <si>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</si>
  <si>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</si>
  <si>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</si>
  <si>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</si>
  <si>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</si>
  <si>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</si>
  <si>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</si>
  <si>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</si>
  <si>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</si>
  <si>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</si>
  <si>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</si>
  <si>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</si>
  <si>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</si>
  <si>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</si>
  <si>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</si>
  <si>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</si>
  <si>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</si>
  <si>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</si>
  <si>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</si>
  <si>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</si>
  <si>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</si>
  <si>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</si>
  <si>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</si>
  <si>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</si>
  <si>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</si>
  <si>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</si>
  <si>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</si>
  <si>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</si>
  <si>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</si>
  <si>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</si>
  <si>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</si>
  <si>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</si>
  <si>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</si>
  <si>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</si>
  <si>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</si>
  <si>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</si>
  <si>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</si>
  <si>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</si>
  <si>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</si>
  <si>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</si>
  <si>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</si>
  <si>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</si>
  <si>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</si>
  <si>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</si>
  <si>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</si>
  <si>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</si>
  <si>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</si>
  <si>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</si>
  <si>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</si>
  <si>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</si>
  <si>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</si>
  <si>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</si>
  <si>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</si>
  <si>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</si>
  <si>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</si>
  <si>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</si>
  <si>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</si>
  <si>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</si>
  <si>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</si>
  <si>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</si>
  <si>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</si>
  <si>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</si>
  <si>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</si>
  <si>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</si>
  <si>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</si>
  <si>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</si>
  <si>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</si>
  <si>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</si>
  <si>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</si>
  <si>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</si>
  <si>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</si>
  <si>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</si>
  <si>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</si>
  <si>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</si>
  <si>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</si>
  <si>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</si>
  <si>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</si>
  <si>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</si>
  <si>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</si>
  <si>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</si>
  <si>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</si>
  <si>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</si>
  <si>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</si>
  <si>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</si>
  <si>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</si>
  <si>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</si>
  <si>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</si>
  <si>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</si>
  <si>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</si>
  <si>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</si>
  <si>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</si>
  <si>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</si>
  <si>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</si>
  <si>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</si>
  <si>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</si>
  <si>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</si>
  <si>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</si>
  <si>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</si>
  <si>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</si>
  <si>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</si>
  <si>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</si>
  <si>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</si>
  <si>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</si>
  <si>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</si>
  <si>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</si>
  <si>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</si>
  <si>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</si>
  <si>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</si>
  <si>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</si>
  <si>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</si>
  <si>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</si>
  <si>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</si>
  <si>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</si>
  <si>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</si>
  <si>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</si>
  <si>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</si>
  <si>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</si>
  <si>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</si>
  <si>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</si>
  <si>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</si>
  <si>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</si>
  <si>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</si>
  <si>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</si>
  <si>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</si>
  <si>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</si>
  <si>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</si>
  <si>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</si>
  <si>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</si>
  <si>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</si>
  <si>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</si>
  <si>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</si>
  <si>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</si>
  <si>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</si>
  <si>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</si>
  <si>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</si>
  <si>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</si>
  <si>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</si>
  <si>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</si>
  <si>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</si>
  <si>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</si>
  <si>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</si>
  <si>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</si>
  <si>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</si>
  <si>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</si>
  <si>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</si>
  <si>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</si>
  <si>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</si>
  <si>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</si>
  <si>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</si>
  <si>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</si>
  <si>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</si>
  <si>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</si>
  <si>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</si>
  <si>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</si>
  <si>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</si>
  <si>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</si>
  <si>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</si>
  <si>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</si>
  <si>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</si>
  <si>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</si>
  <si>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</si>
  <si>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</si>
  <si>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</si>
  <si>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</si>
  <si>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</si>
  <si>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</si>
  <si>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</si>
  <si>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</si>
  <si>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</si>
  <si>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</si>
  <si>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</si>
  <si>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</si>
  <si>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</si>
  <si>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</si>
  <si>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</si>
  <si>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</si>
  <si>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</si>
  <si>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</si>
  <si>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</si>
  <si>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</si>
  <si>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</si>
  <si>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</si>
  <si>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</si>
  <si>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</si>
  <si>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</si>
  <si>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</si>
  <si>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</si>
  <si>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</si>
  <si>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</si>
  <si>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</si>
  <si>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</si>
  <si>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</si>
  <si>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</si>
  <si>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</si>
  <si>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</si>
  <si>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</si>
  <si>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</si>
  <si>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</si>
  <si>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</si>
  <si>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</si>
  <si>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</si>
  <si>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</si>
  <si>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</si>
  <si>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</si>
  <si>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</si>
  <si>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</si>
  <si>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</si>
  <si>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</si>
  <si>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</si>
  <si>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</si>
  <si>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</si>
  <si>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</si>
  <si>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</si>
  <si>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</si>
  <si>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</si>
  <si>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</si>
  <si>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</si>
  <si>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</si>
  <si>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</si>
  <si>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</si>
  <si>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</si>
  <si>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</si>
  <si>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</si>
  <si>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</si>
  <si>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</si>
  <si>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</si>
  <si>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</si>
  <si>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</si>
  <si>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</si>
  <si>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</si>
  <si>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</si>
  <si>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</si>
  <si>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</si>
  <si>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</si>
  <si>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</si>
  <si>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</si>
  <si>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</si>
  <si>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</si>
  <si>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</si>
  <si>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</si>
  <si>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</si>
  <si>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</si>
  <si>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</si>
  <si>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</si>
  <si>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</si>
  <si>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</si>
  <si>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</si>
  <si>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</si>
  <si>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</si>
  <si>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</si>
  <si>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</si>
  <si>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</si>
  <si>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</si>
  <si>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</si>
  <si>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</si>
  <si>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</si>
  <si>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</si>
  <si>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</si>
  <si>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</si>
  <si>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</si>
  <si>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</si>
  <si>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</si>
  <si>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</si>
  <si>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</si>
  <si>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</si>
  <si>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</si>
  <si>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</si>
  <si>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</si>
  <si>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</si>
  <si>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</si>
  <si>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</si>
  <si>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</si>
  <si>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</si>
  <si>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</si>
  <si>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</si>
  <si>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</si>
  <si>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</si>
  <si>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</si>
  <si>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</si>
  <si>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</si>
  <si>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</si>
  <si>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</si>
  <si>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</si>
  <si>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</si>
  <si>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</si>
  <si>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</si>
  <si>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</si>
  <si>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</si>
  <si>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</si>
  <si>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</si>
  <si>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</si>
  <si>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</si>
  <si>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</si>
  <si>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</si>
  <si>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</si>
  <si>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</si>
  <si>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</si>
  <si>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</si>
  <si>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</si>
  <si>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</si>
  <si>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</si>
  <si>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</si>
  <si>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</si>
  <si>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</si>
  <si>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</si>
  <si>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</si>
  <si>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</si>
  <si>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</si>
  <si>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</si>
  <si>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</si>
  <si>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</si>
  <si>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</si>
  <si>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</si>
  <si>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</si>
  <si>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</si>
  <si>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</si>
  <si>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</si>
  <si>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</si>
  <si>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</si>
  <si>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</si>
  <si>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</si>
  <si>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</si>
  <si>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</si>
  <si>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</si>
  <si>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</si>
  <si>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</si>
  <si>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</si>
  <si>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</si>
  <si>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</si>
  <si>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</si>
  <si>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</si>
  <si>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</si>
  <si>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</si>
  <si>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</si>
  <si>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</si>
  <si>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</si>
  <si>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</si>
  <si>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</si>
  <si>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</si>
  <si>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</si>
  <si>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</si>
  <si>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</si>
  <si>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</si>
  <si>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</si>
  <si>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</si>
  <si>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</si>
  <si>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</si>
  <si>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</si>
  <si>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</si>
  <si>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</si>
  <si>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</si>
  <si>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</si>
  <si>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</si>
  <si>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</si>
  <si>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</si>
  <si>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</si>
  <si>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</si>
  <si>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</si>
  <si>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</si>
  <si>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</si>
  <si>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</si>
  <si>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</si>
  <si>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</si>
  <si>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</si>
  <si>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</si>
  <si>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</si>
  <si>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</si>
  <si>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</si>
  <si>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</si>
  <si>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</si>
  <si>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</si>
  <si>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</si>
  <si>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</si>
  <si>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</si>
  <si>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</si>
  <si>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</si>
  <si>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</si>
  <si>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</si>
  <si>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</si>
  <si>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</si>
  <si>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</si>
  <si>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</si>
  <si>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</si>
  <si>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</si>
  <si>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</si>
  <si>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</si>
  <si>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</si>
  <si>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</si>
  <si>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</si>
  <si>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</si>
  <si>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</si>
  <si>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</si>
  <si>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</si>
  <si>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</si>
  <si>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</si>
  <si>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</si>
  <si>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</si>
  <si>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</si>
  <si>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</si>
  <si>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</si>
  <si>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</si>
  <si>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</si>
  <si>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</si>
  <si>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</si>
  <si>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</si>
  <si>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</si>
  <si>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</si>
  <si>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</si>
  <si>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</si>
  <si>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</si>
  <si>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</si>
  <si>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</si>
  <si>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</si>
  <si>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</si>
  <si>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</si>
  <si>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</si>
  <si>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</si>
  <si>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</si>
  <si>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</si>
  <si>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</si>
  <si>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</si>
  <si>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</si>
  <si>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</si>
  <si>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</si>
  <si>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</si>
  <si>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</si>
  <si>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</si>
  <si>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</si>
  <si>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</si>
  <si>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</si>
  <si>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</si>
  <si>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</si>
  <si>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</si>
  <si>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</si>
  <si>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</si>
  <si>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</si>
  <si>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</si>
  <si>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</si>
  <si>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</si>
  <si>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</si>
  <si>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</si>
  <si>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</si>
  <si>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</si>
  <si>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</si>
  <si>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</si>
  <si>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</si>
  <si>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</si>
  <si>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</si>
  <si>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</si>
  <si>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</si>
  <si>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</si>
  <si>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</si>
  <si>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</si>
  <si>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</si>
  <si>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</si>
  <si>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</si>
  <si>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</si>
  <si>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</si>
  <si>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</si>
  <si>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</si>
  <si>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</si>
  <si>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</si>
  <si>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</si>
  <si>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</si>
  <si>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</si>
  <si>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</si>
  <si>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</si>
  <si>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</si>
  <si>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</si>
  <si>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</si>
  <si>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</si>
  <si>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</si>
  <si>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</si>
  <si>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</si>
  <si>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</si>
  <si>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</si>
  <si>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</si>
  <si>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</si>
  <si>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</si>
  <si>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</si>
  <si>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</si>
  <si>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</si>
  <si>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</si>
  <si>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</si>
  <si>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</si>
  <si>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</si>
  <si>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</si>
  <si>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</si>
  <si>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</si>
  <si>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</si>
  <si>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</si>
  <si>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</si>
  <si>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</si>
  <si>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</si>
  <si>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</si>
  <si>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</si>
  <si>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</si>
  <si>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</si>
  <si>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</si>
  <si>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</si>
  <si>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</si>
  <si>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</si>
  <si>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</si>
  <si>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</si>
  <si>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</si>
  <si>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</si>
  <si>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</si>
  <si>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</si>
  <si>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</si>
  <si>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</si>
  <si>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</si>
  <si>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</si>
  <si>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</si>
  <si>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</si>
  <si>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</si>
  <si>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</si>
  <si>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</si>
  <si>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</si>
  <si>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</si>
  <si>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</si>
  <si>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</si>
  <si>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</si>
  <si>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</si>
  <si>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</si>
  <si>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</si>
  <si>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</si>
  <si>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</si>
  <si>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</si>
  <si>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</si>
  <si>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</si>
  <si>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</si>
  <si>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</si>
  <si>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</si>
  <si>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</si>
  <si>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</si>
  <si>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</si>
  <si>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</si>
  <si>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</si>
  <si>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</si>
  <si>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</si>
  <si>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</si>
  <si>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</si>
  <si>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</si>
  <si>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</si>
  <si>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</si>
  <si>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</si>
  <si>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</si>
  <si>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</si>
  <si>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</si>
  <si>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</si>
  <si>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</si>
  <si>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</si>
  <si>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</si>
  <si>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</si>
  <si>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</si>
  <si>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</si>
  <si>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</si>
  <si>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</si>
  <si>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</si>
  <si>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</si>
  <si>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</si>
  <si>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</si>
  <si>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</si>
  <si>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</si>
  <si>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</si>
  <si>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</si>
  <si>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</si>
  <si>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</si>
  <si>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</si>
  <si>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</si>
  <si>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</si>
  <si>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</si>
  <si>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</si>
  <si>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</si>
  <si>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</si>
  <si>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</si>
  <si>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</si>
  <si>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</si>
  <si>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</si>
  <si>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</si>
  <si>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</si>
  <si>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</si>
  <si>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</si>
  <si>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</si>
  <si>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</si>
  <si>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</si>
  <si>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</si>
  <si>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</si>
  <si>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</si>
  <si>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</si>
  <si>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</si>
  <si>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</si>
  <si>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</si>
  <si>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</si>
  <si>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</si>
  <si>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</si>
  <si>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</si>
  <si>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</si>
  <si>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</si>
  <si>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</si>
  <si>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</si>
  <si>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</si>
  <si>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</si>
  <si>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</si>
  <si>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</si>
  <si>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</si>
  <si>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</si>
  <si>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</si>
  <si>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</si>
  <si>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</si>
  <si>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</si>
  <si>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</si>
  <si>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</si>
  <si>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</si>
  <si>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</si>
  <si>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</si>
  <si>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</si>
  <si>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</si>
  <si>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</si>
  <si>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</si>
  <si>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</si>
  <si>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</si>
  <si>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</si>
  <si>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</si>
  <si>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</si>
  <si>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</si>
  <si>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</si>
  <si>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</si>
  <si>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</si>
  <si>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</si>
  <si>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</si>
  <si>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</si>
  <si>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</si>
  <si>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</si>
  <si>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</si>
  <si>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</si>
  <si>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</si>
  <si>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</si>
  <si>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</si>
  <si>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</si>
  <si>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</si>
  <si>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</si>
  <si>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</si>
  <si>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</si>
  <si>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</si>
  <si>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</si>
  <si>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</si>
  <si>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</si>
  <si>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</si>
  <si>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</si>
  <si>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</si>
  <si>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</si>
  <si>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</si>
  <si>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</si>
  <si>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</si>
  <si>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</si>
  <si>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</si>
  <si>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</si>
  <si>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</si>
  <si>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</si>
  <si>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</si>
  <si>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</si>
  <si>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</si>
  <si>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</si>
  <si>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</si>
  <si>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</si>
  <si>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</si>
  <si>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</si>
  <si>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</si>
  <si>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</si>
  <si>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</si>
  <si>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</si>
  <si>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</si>
  <si>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</si>
  <si>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</si>
  <si>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</si>
  <si>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</si>
  <si>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</si>
  <si>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</si>
  <si>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</si>
  <si>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</si>
  <si>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</si>
  <si>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</si>
  <si>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</si>
  <si>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</si>
  <si>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</si>
  <si>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</si>
  <si>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</si>
  <si>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</si>
  <si>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</si>
  <si>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</si>
  <si>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</si>
  <si>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</si>
  <si>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</si>
  <si>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</si>
  <si>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</si>
  <si>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</si>
  <si>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</si>
  <si>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</si>
  <si>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</si>
  <si>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</si>
  <si>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</si>
  <si>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</si>
  <si>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</si>
  <si>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</si>
  <si>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</si>
  <si>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</si>
  <si>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</si>
  <si>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</si>
  <si>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</si>
  <si>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</si>
  <si>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</si>
  <si>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</si>
  <si>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</si>
  <si>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</si>
  <si>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</si>
  <si>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</si>
  <si>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</si>
  <si>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</si>
  <si>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</si>
  <si>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</si>
  <si>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</si>
  <si>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</si>
  <si>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</si>
  <si>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</si>
  <si>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</si>
  <si>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</si>
  <si>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</si>
  <si>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</si>
  <si>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</si>
  <si>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</si>
  <si>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</si>
  <si>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</si>
  <si>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</si>
  <si>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</si>
  <si>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</si>
  <si>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</si>
  <si>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</si>
  <si>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</si>
  <si>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</si>
  <si>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</si>
  <si>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</si>
  <si>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</si>
  <si>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</si>
  <si>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</si>
  <si>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</si>
  <si>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</si>
  <si>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</si>
  <si>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</si>
  <si>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</si>
  <si>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</si>
  <si>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</si>
  <si>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</si>
  <si>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</si>
  <si>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</si>
  <si>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</si>
  <si>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</si>
  <si>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</si>
  <si>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</si>
  <si>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</si>
  <si>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</si>
  <si>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</si>
  <si>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</si>
  <si>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</si>
  <si>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</si>
  <si>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</si>
  <si>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</si>
  <si>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</si>
  <si>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</si>
  <si>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</si>
  <si>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</si>
  <si>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</si>
  <si>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</si>
  <si>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</si>
  <si>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</si>
  <si>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</si>
  <si>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</si>
  <si>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</si>
  <si>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</si>
  <si>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</si>
  <si>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</si>
  <si>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</si>
  <si>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</si>
  <si>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</si>
  <si>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</si>
  <si>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</si>
  <si>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</si>
  <si>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</si>
  <si>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</si>
  <si>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</si>
  <si>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</si>
  <si>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</si>
  <si>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</si>
  <si>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</si>
  <si>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</si>
  <si>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</si>
  <si>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</si>
  <si>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</si>
  <si>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</si>
  <si>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</si>
  <si>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</si>
  <si>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</si>
  <si>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</si>
  <si>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</si>
  <si>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</si>
  <si>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</si>
  <si>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</si>
  <si>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</si>
  <si>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</si>
  <si>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</si>
  <si>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</si>
  <si>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</si>
  <si>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</si>
  <si>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</si>
  <si>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</si>
  <si>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</si>
  <si>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</si>
  <si>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</si>
  <si>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</si>
  <si>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</si>
  <si>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</si>
  <si>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</si>
  <si>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</si>
  <si>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</si>
  <si>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</si>
  <si>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</si>
  <si>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</si>
  <si>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</si>
  <si>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</si>
  <si>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</si>
  <si>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</si>
  <si>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</si>
  <si>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</si>
  <si>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</si>
  <si>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</si>
  <si>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</si>
  <si>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</si>
  <si>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</si>
  <si>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</si>
  <si>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</si>
  <si>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</si>
  <si>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</si>
  <si>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</si>
  <si>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</si>
  <si>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</si>
  <si>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</si>
  <si>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</si>
  <si>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</si>
  <si>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</si>
  <si>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</si>
  <si>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</si>
  <si>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</si>
  <si>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</si>
  <si>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</si>
  <si>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</si>
  <si>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</si>
  <si>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</si>
  <si>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</si>
  <si>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</si>
  <si>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</si>
  <si>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</si>
  <si>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</si>
  <si>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</si>
  <si>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</si>
  <si>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</si>
  <si>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</si>
  <si>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</si>
  <si>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</si>
  <si>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</si>
  <si>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</si>
  <si>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</si>
  <si>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</si>
  <si>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</si>
  <si>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</si>
  <si>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</si>
  <si>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</si>
  <si>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</si>
  <si>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</si>
  <si>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</si>
  <si>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</si>
  <si>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</si>
  <si>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</si>
  <si>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</si>
  <si>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</si>
  <si>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</si>
  <si>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</si>
  <si>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</si>
  <si>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</si>
  <si>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</si>
  <si>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</si>
  <si>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</si>
  <si>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</si>
  <si>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</si>
  <si>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</si>
  <si>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</si>
  <si>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</si>
  <si>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</si>
  <si>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</si>
  <si>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</si>
  <si>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</si>
  <si>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</si>
  <si>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</si>
  <si>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</si>
  <si>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</si>
  <si>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</si>
  <si>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</si>
  <si>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</si>
  <si>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</si>
  <si>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</si>
  <si>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</si>
  <si>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</si>
  <si>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</si>
  <si>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</si>
  <si>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</si>
  <si>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</si>
  <si>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</si>
  <si>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</si>
  <si>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</si>
  <si>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</si>
  <si>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</si>
  <si>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</si>
  <si>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</si>
  <si>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</si>
  <si>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</si>
  <si>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</si>
  <si>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</si>
  <si>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</si>
  <si>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</si>
  <si>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</si>
  <si>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</si>
  <si>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</si>
  <si>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</si>
  <si>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</si>
  <si>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</si>
  <si>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</si>
  <si>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</si>
  <si>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</si>
  <si>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</si>
  <si>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</si>
  <si>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</si>
  <si>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</si>
  <si>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</si>
  <si>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</si>
  <si>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</si>
  <si>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</si>
  <si>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</si>
  <si>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</si>
  <si>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</si>
  <si>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</si>
  <si>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</si>
  <si>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</si>
  <si>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</si>
  <si>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</si>
  <si>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</si>
  <si>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</si>
  <si>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</si>
  <si>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</si>
  <si>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</si>
  <si>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</si>
  <si>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</si>
  <si>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</si>
  <si>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</si>
  <si>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</si>
  <si>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</si>
  <si>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</si>
  <si>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</si>
  <si>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</si>
  <si>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</si>
  <si>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</si>
  <si>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</si>
  <si>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</si>
  <si>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</si>
  <si>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</si>
  <si>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</si>
  <si>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</si>
  <si>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</si>
  <si>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</si>
  <si>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</si>
  <si>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</si>
  <si>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</si>
  <si>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</si>
  <si>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</si>
  <si>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</si>
  <si>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</si>
  <si>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</si>
  <si>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</si>
  <si>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</si>
  <si>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</si>
  <si>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</si>
  <si>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</si>
  <si>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</si>
  <si>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</si>
  <si>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</si>
  <si>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</si>
  <si>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</si>
  <si>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</si>
  <si>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</si>
  <si>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</si>
  <si>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</si>
  <si>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</si>
  <si>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</si>
  <si>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</si>
  <si>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</si>
  <si>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</si>
  <si>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</si>
  <si>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</si>
  <si>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</si>
  <si>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</si>
  <si>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</si>
  <si>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</si>
  <si>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</si>
  <si>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</si>
  <si>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</si>
  <si>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</si>
  <si>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</si>
  <si>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</si>
  <si>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</si>
  <si>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</si>
  <si>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</si>
  <si>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</si>
  <si>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</si>
  <si>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</si>
  <si>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</si>
  <si>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</si>
  <si>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</si>
  <si>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</si>
  <si>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</si>
  <si>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</si>
  <si>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</si>
  <si>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</si>
  <si>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</si>
  <si>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</si>
  <si>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</si>
  <si>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</si>
  <si>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</si>
  <si>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</si>
  <si>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</si>
  <si>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</si>
  <si>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</si>
  <si>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</si>
  <si>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</si>
  <si>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</si>
  <si>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</si>
  <si>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</si>
  <si>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</si>
  <si>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</si>
  <si>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</si>
  <si>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</si>
  <si>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</si>
  <si>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</si>
  <si>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</si>
  <si>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</si>
  <si>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</si>
  <si>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</si>
  <si>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</si>
  <si>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</si>
  <si>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</si>
  <si>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</si>
  <si>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</si>
  <si>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</si>
  <si>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</si>
  <si>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</si>
  <si>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</si>
  <si>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</si>
  <si>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</si>
  <si>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</si>
  <si>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</si>
  <si>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</si>
  <si>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</si>
  <si>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</si>
  <si>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</si>
  <si>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</si>
  <si>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</si>
  <si>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</si>
  <si>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</si>
  <si>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</si>
  <si>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</si>
  <si>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</si>
  <si>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</si>
  <si>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</si>
  <si>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</si>
  <si>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</si>
  <si>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</si>
  <si>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</si>
  <si>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</si>
  <si>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</si>
  <si>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</si>
  <si>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</si>
  <si>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</si>
  <si>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</si>
  <si>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</si>
  <si>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</si>
  <si>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</si>
  <si>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</si>
  <si>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</si>
  <si>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</si>
  <si>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</si>
  <si>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</si>
  <si>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</si>
  <si>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</si>
  <si>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</si>
  <si>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</si>
  <si>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</si>
  <si>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</si>
  <si>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</si>
  <si>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</si>
  <si>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</si>
  <si>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</si>
  <si>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</si>
  <si>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</si>
  <si>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</si>
  <si>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</si>
  <si>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</si>
  <si>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</si>
  <si>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</si>
  <si>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</si>
  <si>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</si>
  <si>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</si>
  <si>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</si>
  <si>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</si>
  <si>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</si>
  <si>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</si>
  <si>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</si>
  <si>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</si>
  <si>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</si>
  <si>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</si>
  <si>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</si>
  <si>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</si>
  <si>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</si>
  <si>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</si>
  <si>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</si>
  <si>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</si>
  <si>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</si>
  <si>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</si>
  <si>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</si>
  <si>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</si>
  <si>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</si>
  <si>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</si>
  <si>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</si>
  <si>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</si>
  <si>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</si>
  <si>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</si>
  <si>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</si>
  <si>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</si>
  <si>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</si>
  <si>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</si>
  <si>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</si>
  <si>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</si>
  <si>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</si>
  <si>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</si>
  <si>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</si>
  <si>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</si>
  <si>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</si>
  <si>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</si>
  <si>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</si>
  <si>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</si>
  <si>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</si>
  <si>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</si>
  <si>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</si>
  <si>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</si>
  <si>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</si>
  <si>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</si>
  <si>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</si>
  <si>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</si>
  <si>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</si>
  <si>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</si>
  <si>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</si>
  <si>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</si>
  <si>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</si>
  <si>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</si>
  <si>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</si>
  <si>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</si>
  <si>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</si>
  <si>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</si>
  <si>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</si>
  <si>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</si>
  <si>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</si>
  <si>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</si>
  <si>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</si>
  <si>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</si>
  <si>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</si>
  <si>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</si>
  <si>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</si>
  <si>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</si>
  <si>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</si>
  <si>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</si>
  <si>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</si>
  <si>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</si>
  <si>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</si>
  <si>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</si>
  <si>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</si>
  <si>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</si>
  <si>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</si>
  <si>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</si>
  <si>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</si>
  <si>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</si>
  <si>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</si>
  <si>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</si>
  <si>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</si>
  <si>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</si>
  <si>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</si>
  <si>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</si>
  <si>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</si>
  <si>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</si>
  <si>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</si>
  <si>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</si>
  <si>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</si>
  <si>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</si>
  <si>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</si>
  <si>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</si>
  <si>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</si>
  <si>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</si>
  <si>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</si>
  <si>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</si>
  <si>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</si>
  <si>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</si>
  <si>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</si>
  <si>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</si>
  <si>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</si>
  <si>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</si>
  <si>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</si>
  <si>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</si>
  <si>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</si>
  <si>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</si>
  <si>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</si>
  <si>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</si>
  <si>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</si>
  <si>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</si>
  <si>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</si>
  <si>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</si>
  <si>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</si>
  <si>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</si>
  <si>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</si>
  <si>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</si>
  <si>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</si>
  <si>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</si>
  <si>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</si>
  <si>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</si>
  <si>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</si>
  <si>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</si>
  <si>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</si>
  <si>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</si>
  <si>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</si>
  <si>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</si>
  <si>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</si>
  <si>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</si>
  <si>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</si>
  <si>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</si>
  <si>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</si>
  <si>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</si>
  <si>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</si>
  <si>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</si>
  <si>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</si>
  <si>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</si>
  <si>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</si>
  <si>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</si>
  <si>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</si>
  <si>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</si>
  <si>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</si>
  <si>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</si>
  <si>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</si>
  <si>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</si>
  <si>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</si>
  <si>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</si>
  <si>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</si>
  <si>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</si>
  <si>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</si>
  <si>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</si>
  <si>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</si>
  <si>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</si>
  <si>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</si>
  <si>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</si>
  <si>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</si>
  <si>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</si>
  <si>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</si>
  <si>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</si>
  <si>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</si>
  <si>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</si>
  <si>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</si>
  <si>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</si>
  <si>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</si>
  <si>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</si>
  <si>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</si>
  <si>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</si>
  <si>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</si>
  <si>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</si>
  <si>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</si>
  <si>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</si>
  <si>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</si>
  <si>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</si>
  <si>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</si>
  <si>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</si>
  <si>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</si>
  <si>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</si>
  <si>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</si>
  <si>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</si>
  <si>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</si>
  <si>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</si>
  <si>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</si>
  <si>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</si>
  <si>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</si>
  <si>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</si>
  <si>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</si>
  <si>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</si>
  <si>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</si>
  <si>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</si>
  <si>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</si>
  <si>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</si>
  <si>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</si>
  <si>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</si>
  <si>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</si>
  <si>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</si>
  <si>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</si>
  <si>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</si>
  <si>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</si>
  <si>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</si>
  <si>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</si>
  <si>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</si>
  <si>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</si>
  <si>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</si>
  <si>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</si>
  <si>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</si>
  <si>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</si>
  <si>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</si>
  <si>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</si>
  <si>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</si>
  <si>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</si>
  <si>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</si>
  <si>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</si>
  <si>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</si>
  <si>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</si>
  <si>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</si>
  <si>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</si>
  <si>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</si>
  <si>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</si>
  <si>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</si>
  <si>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</si>
  <si>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</si>
  <si>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</si>
  <si>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</si>
  <si>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</si>
  <si>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</si>
  <si>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</si>
  <si>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</si>
  <si>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</si>
  <si>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</si>
  <si>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</si>
  <si>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</si>
  <si>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</si>
  <si>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</si>
  <si>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</si>
  <si>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</si>
  <si>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</si>
  <si>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</si>
  <si>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</si>
  <si>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</si>
  <si>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</si>
  <si>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</si>
  <si>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</si>
  <si>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</si>
  <si>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</si>
  <si>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</si>
  <si>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</si>
  <si>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</si>
  <si>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</si>
  <si>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</si>
  <si>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</si>
  <si>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</si>
  <si>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</si>
  <si>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</si>
  <si>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</si>
  <si>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</si>
  <si>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</si>
  <si>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</si>
  <si>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</si>
  <si>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</si>
  <si>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</si>
  <si>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</si>
  <si>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</si>
  <si>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</si>
  <si>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</si>
  <si>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</si>
  <si>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</si>
  <si>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</si>
  <si>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</si>
  <si>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</si>
  <si>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</si>
  <si>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</si>
  <si>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</si>
  <si>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</si>
  <si>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</si>
  <si>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</si>
  <si>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</si>
  <si>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</si>
  <si>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</si>
  <si>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</si>
  <si>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</si>
  <si>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</si>
  <si>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</si>
  <si>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</si>
  <si>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</si>
  <si>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</si>
  <si>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</si>
  <si>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</si>
  <si>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</si>
  <si>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</si>
  <si>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</si>
  <si>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</si>
  <si>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</si>
  <si>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</si>
  <si>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</si>
  <si>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</si>
  <si>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</si>
  <si>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</si>
  <si>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</si>
  <si>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</si>
  <si>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</si>
  <si>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</si>
  <si>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</si>
  <si>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</si>
  <si>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</si>
  <si>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</si>
  <si>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</si>
  <si>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</si>
  <si>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</si>
  <si>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</si>
  <si>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</si>
  <si>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</si>
  <si>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</si>
  <si>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</si>
  <si>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</si>
  <si>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</si>
  <si>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</si>
  <si>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</si>
  <si>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</si>
  <si>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</si>
  <si>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</si>
  <si>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</si>
  <si>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</si>
  <si>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</si>
  <si>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</si>
  <si>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</si>
  <si>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</si>
  <si>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</si>
  <si>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</si>
  <si>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</si>
  <si>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</si>
  <si>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</si>
  <si>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</si>
  <si>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</si>
  <si>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</si>
  <si>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</si>
  <si>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</si>
  <si>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</si>
  <si>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</si>
  <si>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</si>
  <si>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</si>
  <si>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</si>
  <si>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</si>
  <si>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</si>
  <si>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</si>
  <si>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</si>
  <si>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</si>
  <si>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</si>
  <si>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</si>
  <si>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</si>
  <si>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</si>
  <si>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</si>
  <si>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</si>
  <si>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</si>
  <si>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</si>
  <si>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</si>
  <si>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</si>
  <si>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</si>
  <si>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</si>
  <si>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</si>
  <si>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</si>
  <si>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</si>
  <si>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</si>
  <si>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</si>
  <si>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</si>
  <si>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</si>
  <si>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</si>
  <si>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</si>
  <si>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</si>
  <si>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</si>
  <si>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</si>
  <si>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</si>
  <si>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</si>
  <si>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</si>
  <si>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</si>
  <si>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</si>
  <si>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</si>
  <si>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</si>
  <si>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</si>
  <si>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</si>
  <si>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</si>
  <si>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</si>
  <si>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</si>
  <si>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</si>
  <si>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</si>
  <si>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</si>
  <si>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</si>
  <si>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</si>
  <si>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</si>
  <si>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</si>
  <si>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</si>
  <si>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</si>
  <si>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</si>
  <si>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</si>
  <si>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</si>
  <si>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</si>
  <si>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</si>
  <si>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</si>
  <si>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</si>
  <si>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</si>
  <si>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</si>
  <si>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</si>
  <si>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</si>
  <si>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</si>
  <si>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</si>
  <si>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</si>
  <si>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</si>
  <si>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</si>
  <si>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</si>
  <si>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</si>
  <si>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</si>
  <si>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</si>
  <si>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</si>
  <si>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</si>
  <si>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</si>
  <si>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</si>
  <si>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</si>
  <si>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</si>
  <si>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</si>
  <si>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</si>
  <si>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</si>
  <si>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</si>
  <si>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</si>
  <si>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</si>
  <si>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</si>
  <si>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</si>
  <si>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</si>
  <si>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</si>
  <si>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</si>
  <si>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</si>
  <si>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</si>
  <si>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</si>
  <si>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</si>
  <si>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</si>
  <si>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</si>
  <si>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</si>
  <si>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</si>
  <si>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</si>
  <si>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</si>
  <si>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</si>
  <si>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</si>
  <si>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</si>
  <si>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</si>
  <si>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</si>
  <si>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</si>
  <si>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</si>
  <si>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</si>
  <si>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</si>
  <si>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</si>
  <si>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</si>
  <si>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</si>
  <si>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</si>
  <si>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</si>
  <si>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</si>
  <si>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</si>
  <si>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</si>
  <si>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</si>
  <si>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</si>
  <si>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</si>
  <si>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</si>
  <si>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</si>
  <si>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</si>
  <si>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</si>
  <si>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</si>
  <si>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</si>
  <si>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</si>
  <si>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</si>
  <si>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</si>
  <si>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</si>
  <si>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</si>
  <si>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</si>
  <si>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</si>
  <si>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</si>
  <si>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</si>
  <si>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</si>
  <si>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</si>
  <si>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</si>
  <si>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</si>
  <si>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</si>
  <si>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</si>
  <si>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</si>
  <si>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</si>
  <si>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</si>
  <si>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</si>
  <si>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</si>
  <si>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</si>
  <si>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</si>
  <si>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</si>
  <si>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</si>
  <si>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</si>
  <si>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</si>
  <si>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</si>
  <si>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</si>
  <si>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</si>
  <si>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</si>
  <si>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</si>
  <si>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</si>
  <si>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</si>
  <si>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</si>
  <si>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</si>
  <si>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</si>
  <si>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</si>
  <si>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</si>
  <si>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</si>
  <si>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</si>
  <si>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</si>
  <si>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</si>
  <si>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</si>
  <si>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</si>
  <si>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</si>
  <si>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</si>
  <si>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</si>
  <si>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</si>
  <si>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</si>
  <si>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</si>
  <si>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</si>
  <si>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</si>
  <si>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</si>
  <si>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</si>
  <si>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</si>
  <si>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</si>
  <si>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</si>
  <si>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</si>
  <si>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</si>
  <si>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</si>
  <si>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</si>
  <si>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</si>
  <si>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</si>
  <si>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</si>
  <si>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</si>
  <si>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</si>
  <si>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</si>
  <si>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</si>
  <si>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</si>
  <si>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</si>
  <si>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</si>
  <si>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</si>
  <si>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</si>
  <si>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</si>
  <si>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</si>
  <si>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</si>
  <si>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</si>
  <si>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</si>
  <si>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</si>
  <si>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</si>
  <si>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</si>
  <si>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</si>
  <si>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</si>
  <si>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</si>
  <si>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</si>
  <si>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</si>
  <si>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</si>
  <si>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</si>
  <si>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</si>
  <si>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</si>
  <si>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</si>
  <si>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</si>
  <si>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</si>
  <si>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</si>
  <si>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</si>
  <si>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</si>
  <si>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</si>
  <si>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</si>
  <si>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</si>
  <si>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</si>
  <si>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</si>
  <si>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</si>
  <si>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</si>
  <si>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</si>
  <si>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</si>
  <si>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</si>
  <si>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</si>
  <si>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</si>
  <si>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</si>
  <si>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</si>
  <si>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</si>
  <si>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</si>
  <si>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</si>
  <si>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</si>
  <si>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</si>
  <si>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</si>
  <si>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</si>
  <si>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</si>
  <si>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</si>
  <si>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</si>
  <si>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</si>
  <si>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</si>
  <si>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</si>
  <si>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</si>
  <si>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</si>
  <si>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</si>
  <si>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</si>
  <si>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</si>
  <si>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</si>
  <si>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</si>
  <si>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</si>
  <si>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</si>
  <si>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</si>
  <si>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</si>
  <si>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</si>
  <si>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</si>
  <si>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</si>
  <si>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</si>
  <si>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</si>
  <si>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</si>
  <si>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</si>
  <si>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</si>
  <si>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</si>
  <si>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</si>
  <si>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</si>
  <si>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</si>
  <si>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</si>
  <si>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</si>
  <si>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</si>
  <si>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</si>
  <si>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</si>
  <si>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</si>
  <si>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</si>
  <si>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</si>
  <si>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</si>
  <si>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</si>
  <si>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</si>
  <si>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</si>
  <si>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</si>
  <si>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</si>
  <si>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</si>
  <si>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</si>
  <si>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</si>
  <si>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</si>
  <si>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</si>
  <si>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</si>
  <si>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</si>
  <si>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</si>
  <si>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</si>
  <si>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</si>
  <si>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</si>
  <si>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</si>
  <si>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</si>
  <si>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</si>
  <si>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</si>
  <si>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</si>
  <si>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</si>
  <si>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</si>
  <si>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</si>
  <si>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</si>
  <si>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</si>
  <si>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</si>
  <si>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</si>
  <si>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</si>
  <si>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</si>
  <si>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</si>
  <si>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</si>
  <si>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</si>
  <si>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</si>
  <si>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</si>
  <si>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</si>
  <si>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</si>
  <si>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</si>
  <si>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</si>
  <si>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</si>
  <si>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</si>
  <si>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</si>
  <si>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</si>
  <si>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</si>
  <si>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</si>
  <si>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</si>
  <si>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</si>
  <si>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</si>
  <si>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</si>
  <si>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</si>
  <si>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</si>
  <si>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</si>
  <si>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</si>
  <si>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</si>
  <si>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</si>
  <si>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</si>
  <si>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</si>
  <si>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</si>
  <si>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</si>
  <si>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</si>
  <si>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</si>
  <si>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</si>
  <si>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</si>
  <si>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</si>
  <si>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</si>
  <si>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</si>
  <si>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</si>
  <si>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</si>
  <si>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</si>
  <si>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</si>
  <si>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</si>
  <si>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</si>
  <si>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</si>
  <si>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</si>
  <si>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</si>
  <si>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</si>
  <si>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</si>
  <si>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</si>
  <si>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</si>
  <si>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</si>
  <si>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</si>
  <si>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</si>
  <si>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</si>
  <si>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</si>
  <si>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</si>
  <si>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</si>
  <si>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</si>
  <si>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</si>
  <si>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</si>
  <si>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</si>
  <si>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</si>
  <si>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</si>
  <si>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</si>
  <si>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</si>
  <si>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</si>
  <si>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</si>
  <si>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</si>
  <si>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</si>
  <si>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</si>
  <si>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</si>
  <si>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</si>
  <si>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</si>
  <si>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</si>
  <si>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</si>
  <si>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</si>
  <si>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</si>
  <si>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</si>
  <si>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</si>
  <si>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</si>
  <si>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</si>
  <si>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</si>
  <si>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</si>
  <si>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</si>
  <si>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</si>
  <si>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</si>
  <si>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</si>
  <si>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</si>
  <si>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</si>
  <si>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</si>
  <si>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</si>
  <si>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</si>
  <si>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</si>
  <si>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</si>
  <si>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</si>
  <si>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</si>
  <si>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</si>
  <si>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</si>
  <si>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</si>
  <si>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</si>
  <si>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</si>
  <si>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</si>
  <si>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</si>
  <si>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</si>
  <si>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</si>
  <si>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</si>
  <si>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</si>
  <si>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</si>
  <si>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</si>
  <si>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</si>
  <si>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</si>
  <si>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</si>
  <si>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</si>
  <si>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</si>
  <si>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</si>
  <si>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</si>
  <si>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</si>
  <si>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</si>
  <si>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</si>
  <si>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</si>
  <si>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</si>
  <si>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</si>
  <si>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</si>
  <si>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</si>
  <si>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</si>
  <si>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</si>
  <si>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</si>
  <si>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</si>
  <si>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</si>
  <si>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</si>
  <si>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</si>
  <si>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</si>
  <si>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</si>
  <si>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</si>
  <si>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</si>
  <si>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</si>
  <si>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</si>
  <si>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</si>
  <si>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</si>
  <si>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</si>
  <si>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</si>
  <si>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</si>
  <si>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</si>
  <si>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</si>
  <si>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</si>
  <si>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</si>
  <si>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</si>
  <si>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</si>
  <si>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</si>
  <si>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</si>
  <si>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</si>
  <si>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</si>
  <si>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</si>
  <si>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</si>
  <si>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</si>
  <si>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</si>
  <si>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</si>
  <si>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</si>
  <si>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</si>
  <si>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</si>
  <si>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</si>
  <si>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</si>
  <si>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</si>
  <si>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</si>
  <si>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</si>
  <si>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</si>
  <si>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</si>
  <si>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</si>
  <si>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</si>
  <si>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</si>
  <si>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</si>
  <si>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</si>
  <si>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</si>
  <si>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</si>
  <si>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</si>
  <si>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</si>
  <si>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</si>
  <si>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</si>
  <si>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</si>
  <si>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</si>
  <si>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</si>
  <si>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</si>
  <si>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</si>
  <si>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</si>
  <si>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</si>
  <si>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</si>
  <si>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</si>
  <si>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</si>
  <si>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</si>
  <si>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</si>
  <si>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</si>
  <si>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</si>
  <si>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</si>
  <si>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</si>
  <si>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</si>
  <si>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</si>
  <si>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</si>
  <si>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</si>
  <si>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</si>
  <si>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</si>
  <si>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</si>
  <si>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</si>
  <si>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</si>
  <si>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</si>
  <si>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</si>
  <si>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</si>
  <si>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</si>
  <si>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</si>
  <si>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</si>
  <si>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</si>
  <si>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</si>
  <si>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</si>
  <si>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</si>
  <si>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</si>
  <si>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</si>
  <si>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</si>
  <si>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</si>
  <si>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</si>
  <si>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</si>
  <si>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</si>
  <si>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</si>
  <si>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</si>
  <si>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</si>
  <si>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</si>
  <si>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</si>
  <si>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</si>
  <si>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</si>
  <si>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</si>
  <si>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</si>
  <si>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</si>
  <si>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</si>
  <si>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</si>
  <si>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</si>
  <si>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</si>
  <si>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</si>
  <si>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</si>
  <si>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</si>
  <si>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</si>
  <si>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</si>
  <si>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</si>
  <si>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</si>
  <si>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</si>
  <si>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</si>
  <si>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</si>
  <si>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</si>
  <si>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</si>
  <si>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</si>
  <si>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</si>
  <si>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</si>
  <si>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</si>
  <si>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</si>
  <si>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</si>
  <si>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</si>
  <si>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</si>
  <si>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</si>
  <si>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</si>
  <si>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</si>
  <si>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</si>
  <si>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</si>
  <si>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</si>
  <si>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</si>
  <si>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</si>
  <si>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</si>
  <si>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</si>
  <si>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</si>
  <si>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</si>
  <si>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</si>
  <si>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</si>
  <si>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</si>
  <si>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</si>
  <si>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</si>
  <si>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</si>
  <si>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</si>
  <si>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</si>
  <si>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</si>
  <si>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</si>
  <si>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</si>
  <si>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</si>
  <si>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</si>
  <si>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</si>
  <si>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</si>
  <si>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</si>
  <si>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</si>
  <si>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</si>
  <si>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</si>
  <si>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</si>
  <si>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</si>
  <si>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</si>
  <si>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</si>
  <si>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</si>
  <si>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</si>
  <si>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</si>
  <si>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</si>
  <si>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</si>
  <si>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</si>
  <si>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</si>
  <si>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</si>
  <si>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</si>
  <si>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</si>
  <si>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</si>
  <si>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</si>
  <si>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</si>
  <si>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</si>
  <si>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</si>
  <si>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</si>
  <si>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</si>
  <si>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</si>
  <si>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</si>
  <si>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</si>
  <si>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</si>
  <si>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</si>
  <si>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</si>
  <si>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</si>
  <si>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</si>
  <si>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</si>
  <si>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</si>
  <si>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</si>
  <si>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</si>
  <si>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</si>
  <si>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</si>
  <si>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</si>
  <si>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</si>
  <si>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</si>
  <si>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</si>
  <si>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</si>
  <si>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</si>
  <si>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</si>
  <si>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</si>
  <si>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</si>
  <si>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</si>
  <si>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</si>
  <si>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</si>
  <si>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</si>
  <si>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</si>
  <si>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</si>
  <si>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</si>
  <si>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</si>
  <si>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</si>
  <si>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</si>
  <si>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</si>
  <si>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</si>
  <si>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</si>
  <si>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</si>
  <si>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</si>
  <si>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</si>
  <si>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</si>
  <si>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</si>
  <si>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</si>
  <si>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</si>
  <si>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</si>
  <si>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</si>
  <si>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</si>
  <si>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</si>
  <si>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</si>
  <si>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</si>
  <si>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</si>
  <si>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</si>
  <si>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</si>
  <si>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</si>
  <si>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</si>
  <si>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</si>
  <si>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</si>
  <si>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</si>
  <si>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</si>
  <si>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</si>
  <si>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</si>
  <si>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</si>
  <si>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</si>
  <si>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</si>
  <si>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</si>
  <si>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</si>
  <si>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</si>
  <si>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</si>
  <si>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</si>
  <si>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</si>
  <si>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</si>
  <si>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</si>
  <si>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</si>
  <si>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</si>
  <si>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</si>
  <si>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</si>
  <si>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</si>
  <si>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</si>
  <si>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</si>
  <si>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</si>
  <si>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</si>
  <si>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</si>
  <si>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</si>
  <si>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</si>
  <si>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</si>
  <si>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</si>
  <si>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</si>
  <si>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</si>
  <si>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</si>
  <si>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</si>
  <si>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</si>
  <si>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</si>
  <si>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</si>
  <si>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</si>
  <si>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</si>
  <si>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</si>
  <si>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</si>
  <si>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</si>
  <si>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</si>
  <si>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</si>
  <si>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</si>
  <si>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</si>
  <si>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</si>
  <si>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</si>
  <si>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</si>
  <si>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</si>
  <si>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</si>
  <si>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</si>
  <si>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</si>
  <si>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</si>
  <si>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</si>
  <si>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</si>
  <si>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</si>
  <si>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</si>
  <si>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</si>
  <si>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</si>
  <si>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</si>
  <si>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</si>
  <si>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</si>
  <si>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</si>
  <si>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</si>
  <si>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</si>
  <si>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</si>
  <si>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</si>
  <si>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</si>
  <si>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</si>
  <si>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</si>
  <si>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</si>
  <si>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</si>
  <si>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</si>
  <si>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</si>
  <si>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</si>
  <si>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</si>
  <si>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</si>
  <si>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</si>
  <si>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</si>
  <si>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</si>
  <si>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</si>
  <si>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</si>
  <si>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</si>
  <si>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</si>
  <si>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</si>
  <si>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</si>
  <si>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</si>
  <si>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</si>
  <si>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</si>
  <si>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</si>
  <si>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</si>
  <si>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</si>
  <si>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</si>
  <si>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</si>
  <si>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</si>
  <si>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</si>
  <si>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</si>
  <si>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</si>
  <si>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</si>
  <si>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</si>
  <si>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</si>
  <si>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</si>
  <si>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</si>
  <si>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</si>
  <si>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</si>
  <si>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</si>
  <si>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</si>
  <si>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</si>
  <si>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</si>
  <si>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</si>
  <si>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</si>
  <si>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</si>
  <si>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</si>
  <si>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</si>
  <si>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</si>
  <si>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</si>
  <si>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</si>
  <si>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</si>
  <si>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</si>
  <si>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</si>
  <si>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</si>
  <si>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</si>
  <si>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</si>
  <si>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</si>
  <si>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</si>
  <si>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</si>
  <si>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</si>
  <si>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</si>
  <si>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</si>
  <si>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</si>
  <si>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</si>
  <si>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</si>
  <si>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</si>
  <si>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</si>
  <si>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</si>
  <si>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</si>
  <si>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</si>
  <si>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</si>
  <si>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</si>
  <si>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</si>
  <si>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</si>
  <si>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</si>
  <si>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</si>
  <si>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</si>
  <si>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</si>
  <si>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</si>
  <si>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</si>
  <si>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</si>
  <si>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</si>
  <si>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</si>
  <si>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</si>
  <si>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</si>
  <si>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</si>
  <si>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</si>
  <si>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</si>
  <si>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</si>
  <si>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</si>
  <si>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</si>
  <si>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</si>
  <si>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</si>
  <si>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</si>
  <si>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</si>
  <si>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</si>
  <si>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</si>
  <si>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</si>
  <si>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</si>
  <si>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</si>
  <si>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</si>
  <si>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</si>
  <si>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</si>
  <si>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</si>
  <si>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</si>
  <si>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</si>
  <si>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</si>
  <si>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</si>
  <si>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</si>
  <si>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</si>
  <si>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</si>
  <si>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</si>
  <si>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</si>
  <si>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</si>
  <si>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</si>
  <si>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</si>
  <si>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</si>
  <si>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</si>
  <si>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</si>
  <si>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</si>
  <si>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</si>
  <si>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</si>
  <si>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</si>
  <si>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</si>
  <si>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</si>
  <si>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</si>
  <si>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</si>
  <si>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</si>
  <si>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</si>
  <si>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</si>
  <si>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</si>
  <si>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</si>
  <si>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</si>
  <si>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</si>
  <si>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</si>
  <si>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</si>
  <si>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</si>
  <si>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</si>
  <si>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</si>
  <si>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</si>
  <si>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</si>
  <si>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</si>
  <si>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</si>
  <si>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</si>
  <si>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</si>
  <si>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</si>
  <si>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</si>
  <si>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</si>
  <si>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</si>
  <si>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</si>
  <si>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</si>
  <si>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</si>
  <si>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</si>
  <si>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</si>
  <si>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</si>
  <si>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</si>
  <si>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</si>
  <si>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</si>
  <si>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</si>
  <si>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</si>
  <si>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</si>
  <si>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</si>
  <si>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</si>
  <si>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</si>
  <si>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</si>
  <si>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</si>
  <si>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</si>
  <si>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</si>
  <si>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</si>
  <si>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</si>
  <si>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</si>
  <si>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</si>
  <si>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</si>
  <si>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</si>
  <si>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</si>
  <si>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</si>
  <si>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</si>
  <si>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</si>
  <si>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</si>
  <si>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</si>
  <si>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</si>
  <si>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</si>
  <si>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</si>
  <si>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</si>
  <si>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</si>
  <si>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</si>
  <si>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</si>
  <si>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</si>
  <si>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</si>
  <si>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</si>
  <si>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</si>
  <si>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</si>
  <si>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</si>
  <si>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</si>
  <si>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</si>
  <si>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</si>
  <si>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</si>
  <si>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</si>
  <si>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</si>
  <si>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</si>
  <si>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</si>
  <si>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</si>
  <si>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</si>
  <si>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</si>
  <si>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</si>
  <si>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</si>
  <si>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</si>
  <si>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</si>
  <si>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</si>
  <si>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</si>
  <si>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</si>
  <si>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</si>
  <si>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</si>
  <si>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</si>
  <si>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</si>
  <si>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</si>
  <si>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</si>
  <si>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</si>
  <si>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</si>
  <si>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</si>
  <si>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</si>
  <si>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</si>
  <si>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</si>
  <si>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</si>
  <si>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</si>
  <si>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</si>
  <si>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</si>
  <si>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</si>
  <si>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</si>
  <si>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</si>
  <si>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</si>
  <si>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</si>
  <si>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</si>
  <si>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</si>
  <si>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</si>
  <si>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</si>
  <si>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</si>
  <si>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</si>
  <si>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</si>
  <si>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</si>
  <si>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</si>
  <si>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</si>
  <si>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</si>
  <si>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</si>
  <si>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</si>
  <si>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</si>
  <si>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</si>
  <si>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</si>
  <si>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</si>
  <si>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</si>
  <si>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</si>
  <si>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</si>
  <si>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</si>
  <si>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</si>
  <si>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</si>
  <si>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</si>
  <si>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</si>
  <si>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</si>
  <si>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</si>
  <si>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</si>
  <si>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</si>
  <si>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</si>
  <si>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</si>
  <si>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</si>
  <si>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</si>
  <si>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</si>
  <si>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</si>
  <si>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</si>
  <si>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</si>
  <si>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</si>
  <si>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</si>
  <si>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</si>
  <si>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</si>
  <si>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</si>
  <si>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</si>
  <si>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</si>
  <si>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</si>
  <si>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</si>
  <si>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</si>
  <si>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</si>
  <si>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</si>
  <si>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</si>
  <si>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</si>
  <si>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</si>
  <si>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</si>
  <si>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</si>
  <si>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</si>
  <si>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</si>
  <si>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</si>
  <si>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</si>
  <si>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</si>
  <si>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</si>
  <si>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</si>
  <si>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</si>
  <si>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</si>
  <si>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</si>
  <si>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</si>
  <si>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</si>
  <si>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</si>
  <si>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</si>
  <si>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</si>
  <si>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</si>
  <si>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</si>
  <si>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</si>
  <si>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</si>
  <si>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</si>
  <si>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</si>
  <si>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</si>
  <si>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</si>
  <si>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</si>
  <si>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</si>
  <si>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</si>
  <si>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</si>
  <si>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</si>
  <si>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</si>
  <si>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</si>
  <si>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</si>
  <si>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</si>
  <si>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</si>
  <si>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</si>
  <si>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</si>
  <si>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</si>
  <si>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</si>
  <si>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</si>
  <si>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</si>
  <si>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</si>
  <si>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</si>
  <si>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</si>
  <si>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</si>
  <si>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</si>
  <si>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</si>
  <si>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</si>
  <si>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</si>
  <si>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</si>
  <si>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</si>
  <si>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</si>
  <si>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</si>
  <si>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</si>
  <si>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</si>
  <si>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</si>
  <si>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</si>
  <si>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</si>
  <si>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</si>
  <si>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</si>
  <si>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</si>
  <si>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</si>
  <si>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</si>
  <si>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</si>
  <si>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</si>
  <si>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</si>
  <si>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</si>
  <si>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</si>
  <si>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</si>
  <si>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</si>
  <si>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</si>
  <si>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</si>
  <si>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</si>
  <si>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</si>
  <si>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</si>
  <si>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</si>
  <si>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</si>
  <si>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</si>
  <si>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</si>
  <si>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</si>
  <si>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</si>
  <si>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</si>
  <si>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</si>
  <si>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</si>
  <si>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</si>
  <si>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</si>
  <si>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</si>
  <si>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</si>
  <si>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</si>
  <si>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</si>
  <si>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</si>
  <si>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</si>
  <si>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</si>
  <si>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</si>
  <si>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</si>
  <si>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</si>
  <si>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</si>
  <si>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</si>
  <si>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</si>
  <si>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</si>
  <si>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</si>
  <si>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</si>
  <si>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</si>
  <si>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</si>
  <si>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</si>
  <si>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</si>
  <si>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</si>
  <si>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</si>
  <si>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</si>
  <si>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</si>
  <si>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</si>
  <si>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</si>
  <si>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</si>
  <si>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</si>
  <si>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</si>
  <si>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</si>
  <si>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</si>
  <si>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</si>
  <si>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</si>
  <si>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</si>
  <si>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</si>
  <si>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</si>
  <si>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</si>
  <si>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</si>
  <si>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</si>
  <si>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</si>
  <si>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</si>
  <si>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</si>
  <si>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</si>
  <si>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</si>
  <si>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</si>
  <si>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</si>
  <si>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</si>
  <si>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</si>
  <si>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</si>
  <si>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</si>
  <si>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</si>
  <si>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</si>
  <si>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</si>
  <si>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</si>
  <si>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</si>
  <si>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</si>
  <si>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</si>
  <si>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</si>
  <si>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</si>
  <si>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</si>
  <si>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</si>
  <si>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</si>
  <si>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</si>
  <si>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</si>
  <si>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</si>
  <si>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</si>
  <si>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</si>
  <si>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</si>
  <si>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</si>
  <si>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</si>
  <si>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</si>
  <si>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</si>
  <si>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</si>
  <si>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</si>
  <si>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</si>
  <si>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</si>
  <si>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</si>
  <si>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</si>
  <si>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</si>
  <si>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</si>
  <si>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</si>
  <si>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</si>
  <si>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</si>
  <si>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</si>
  <si>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</si>
  <si>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</si>
  <si>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</si>
  <si>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</si>
  <si>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</si>
  <si>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</si>
  <si>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</si>
  <si>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</si>
  <si>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</si>
  <si>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</si>
  <si>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</si>
  <si>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</si>
  <si>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</si>
  <si>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</si>
  <si>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</si>
  <si>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</si>
  <si>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</si>
  <si>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</si>
  <si>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</si>
  <si>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</si>
  <si>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</si>
  <si>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</si>
  <si>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</si>
  <si>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</si>
  <si>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</si>
  <si>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</si>
  <si>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</si>
  <si>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</si>
  <si>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</si>
  <si>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</si>
  <si>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</si>
  <si>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</si>
  <si>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</si>
  <si>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</si>
  <si>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</si>
  <si>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</si>
  <si>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</si>
  <si>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</si>
  <si>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</si>
  <si>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</si>
  <si>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</si>
  <si>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</si>
  <si>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</si>
  <si>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</si>
  <si>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</si>
  <si>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</si>
  <si>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</si>
  <si>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</si>
  <si>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</si>
  <si>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</si>
  <si>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</si>
  <si>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</si>
  <si>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</si>
  <si>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</si>
  <si>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</si>
  <si>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</si>
  <si>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</si>
  <si>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</si>
  <si>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</si>
  <si>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</si>
  <si>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</si>
  <si>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</si>
  <si>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</si>
  <si>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</si>
  <si>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</si>
  <si>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</si>
  <si>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</si>
  <si>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</si>
  <si>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</si>
  <si>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</si>
  <si>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</si>
  <si>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</si>
  <si>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</si>
  <si>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</si>
  <si>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</si>
  <si>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</si>
  <si>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</si>
  <si>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</si>
  <si>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</si>
  <si>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</si>
  <si>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</si>
  <si>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</si>
  <si>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</si>
  <si>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</si>
  <si>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</si>
  <si>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</si>
  <si>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</si>
  <si>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</si>
  <si>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</si>
  <si>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</si>
  <si>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</si>
  <si>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</si>
  <si>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</si>
  <si>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</si>
  <si>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</si>
  <si>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</si>
  <si>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</si>
  <si>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</si>
  <si>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</si>
  <si>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</si>
  <si>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</si>
  <si>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</si>
  <si>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</si>
  <si>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</si>
  <si>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</si>
  <si>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</si>
  <si>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</si>
  <si>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</si>
  <si>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</si>
  <si>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</si>
  <si>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</si>
  <si>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</si>
  <si>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</si>
  <si>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</si>
  <si>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</si>
  <si>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</si>
  <si>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</si>
  <si>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</si>
  <si>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</si>
  <si>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</si>
  <si>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</si>
  <si>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</si>
  <si>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</si>
  <si>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</si>
  <si>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</si>
  <si>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</si>
  <si>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</si>
  <si>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</si>
  <si>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</si>
  <si>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</si>
  <si>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</si>
  <si>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</si>
  <si>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</si>
  <si>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</si>
  <si>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</si>
  <si>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</si>
  <si>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</si>
  <si>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</si>
  <si>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</si>
  <si>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</si>
  <si>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</si>
  <si>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</si>
  <si>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</si>
  <si>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</si>
  <si>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</si>
  <si>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</si>
  <si>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</si>
  <si>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</si>
  <si>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</si>
  <si>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</si>
  <si>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</si>
  <si>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</si>
  <si>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</si>
  <si>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</si>
  <si>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</si>
  <si>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</si>
  <si>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</si>
  <si>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</si>
  <si>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</si>
  <si>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</si>
  <si>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</si>
  <si>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</si>
  <si>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</si>
  <si>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</si>
  <si>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</si>
  <si>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</si>
  <si>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</si>
  <si>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</si>
  <si>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</si>
  <si>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</si>
  <si>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</si>
  <si>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</si>
  <si>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</si>
  <si>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</si>
  <si>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</si>
  <si>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</si>
  <si>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</si>
  <si>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</si>
  <si>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</si>
  <si>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</si>
  <si>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</si>
  <si>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</si>
  <si>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</si>
  <si>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</si>
  <si>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</si>
  <si>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</si>
  <si>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</si>
  <si>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</si>
  <si>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</si>
  <si>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</si>
  <si>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</si>
  <si>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</si>
  <si>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</si>
  <si>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</si>
  <si>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</si>
  <si>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</si>
  <si>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</si>
  <si>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</si>
  <si>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</si>
  <si>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</si>
  <si>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</si>
  <si>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</si>
  <si>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</si>
  <si>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</si>
  <si>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</si>
  <si>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</si>
  <si>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</si>
  <si>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</si>
  <si>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</si>
  <si>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</si>
  <si>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</si>
  <si>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</si>
  <si>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</si>
  <si>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</si>
  <si>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</si>
  <si>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</si>
  <si>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</si>
  <si>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</si>
  <si>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</si>
  <si>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</si>
  <si>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</si>
  <si>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</si>
  <si>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</si>
  <si>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</si>
  <si>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</si>
  <si>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</si>
  <si>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</si>
  <si>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</si>
  <si>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</si>
  <si>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</si>
  <si>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</si>
  <si>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</si>
  <si>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</si>
  <si>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</si>
  <si>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</si>
  <si>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</si>
  <si>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</si>
  <si>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</si>
  <si>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</si>
  <si>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</si>
  <si>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</si>
  <si>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</si>
  <si>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</si>
  <si>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</si>
  <si>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</si>
  <si>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</si>
  <si>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</si>
  <si>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</si>
  <si>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</si>
  <si>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</si>
  <si>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</si>
  <si>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</si>
  <si>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</si>
  <si>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</si>
  <si>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</si>
  <si>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</si>
  <si>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</si>
  <si>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</si>
  <si>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</si>
  <si>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</si>
  <si>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</si>
  <si>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</si>
  <si>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</si>
  <si>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</si>
  <si>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</si>
  <si>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</si>
  <si>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</si>
  <si>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</si>
  <si>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</si>
  <si>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</si>
  <si>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</si>
  <si>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</si>
  <si>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</si>
  <si>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</si>
  <si>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</si>
  <si>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</si>
  <si>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</si>
  <si>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</si>
  <si>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</si>
  <si>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</si>
  <si>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</si>
  <si>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</si>
  <si>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</si>
  <si>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</si>
  <si>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</si>
  <si>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</si>
  <si>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</si>
  <si>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</si>
  <si>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</si>
  <si>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</si>
  <si>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</si>
  <si>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</si>
  <si>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</si>
  <si>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</si>
  <si>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</si>
  <si>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</si>
  <si>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</si>
  <si>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</si>
  <si>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</si>
  <si>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</si>
  <si>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</si>
  <si>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</si>
  <si>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</si>
  <si>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</si>
  <si>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</si>
  <si>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</si>
  <si>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</si>
  <si>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</si>
  <si>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</si>
  <si>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</si>
  <si>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</si>
  <si>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</si>
  <si>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</si>
  <si>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</si>
  <si>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</si>
  <si>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</si>
  <si>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</si>
  <si>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</si>
  <si>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</si>
  <si>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</si>
  <si>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</si>
  <si>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</si>
  <si>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</si>
  <si>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</si>
  <si>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</si>
  <si>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</si>
  <si>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</si>
  <si>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</si>
  <si>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</si>
  <si>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</si>
  <si>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</si>
  <si>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</si>
  <si>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</si>
  <si>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</si>
  <si>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</si>
  <si>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</si>
  <si>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</si>
  <si>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</si>
  <si>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</si>
  <si>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</si>
  <si>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</si>
  <si>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</si>
  <si>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</si>
  <si>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</si>
  <si>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</si>
  <si>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</si>
  <si>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</si>
  <si>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</si>
  <si>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</si>
  <si>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</si>
  <si>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</si>
  <si>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</si>
  <si>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</si>
  <si>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</si>
  <si>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</si>
  <si>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</si>
  <si>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</si>
  <si>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</si>
  <si>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</si>
  <si>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</si>
  <si>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</si>
  <si>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</si>
  <si>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</si>
  <si>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</si>
  <si>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</si>
  <si>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</si>
  <si>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</si>
  <si>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</si>
  <si>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</si>
  <si>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</si>
  <si>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</si>
  <si>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</si>
  <si>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</si>
  <si>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</si>
  <si>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</si>
  <si>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</si>
  <si>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</si>
  <si>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</si>
  <si>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</si>
  <si>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</si>
  <si>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</si>
  <si>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</si>
  <si>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</si>
  <si>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</si>
  <si>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</si>
  <si>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</si>
  <si>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</si>
  <si>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</si>
  <si>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</si>
  <si>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</si>
  <si>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</si>
  <si>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</si>
  <si>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</si>
  <si>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</si>
  <si>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</si>
  <si>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</si>
  <si>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</si>
  <si>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</si>
  <si>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</si>
  <si>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</si>
  <si>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</si>
  <si>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</si>
  <si>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</si>
  <si>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</si>
  <si>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</si>
  <si>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</si>
  <si>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</si>
  <si>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</si>
  <si>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</si>
  <si>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</si>
  <si>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</si>
  <si>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</si>
  <si>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</si>
  <si>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</si>
  <si>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</si>
  <si>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</si>
  <si>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</si>
  <si>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</si>
  <si>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</si>
  <si>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</si>
  <si>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</si>
  <si>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</si>
  <si>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</si>
  <si>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</si>
  <si>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</si>
  <si>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</si>
  <si>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</si>
  <si>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</si>
  <si>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</si>
  <si>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</si>
  <si>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</si>
  <si>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</si>
  <si>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</si>
  <si>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</si>
  <si>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</si>
  <si>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</si>
  <si>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</si>
  <si>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</si>
  <si>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</si>
  <si>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</si>
  <si>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</si>
  <si>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</si>
  <si>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</si>
  <si>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</si>
  <si>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</si>
  <si>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</si>
  <si>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</si>
  <si>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</si>
  <si>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</si>
  <si>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</si>
  <si>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</si>
  <si>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</si>
  <si>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</si>
  <si>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</si>
  <si>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</si>
  <si>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</si>
  <si>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</si>
  <si>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</si>
  <si>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</si>
  <si>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</si>
  <si>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</si>
  <si>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</si>
  <si>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</si>
  <si>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</si>
  <si>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</si>
  <si>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</si>
  <si>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</si>
  <si>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</si>
  <si>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</si>
  <si>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</si>
  <si>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</si>
  <si>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</si>
  <si>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</si>
  <si>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</si>
  <si>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</si>
  <si>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</si>
  <si>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</si>
  <si>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</si>
  <si>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</si>
  <si>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</si>
  <si>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</si>
  <si>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</si>
  <si>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</si>
  <si>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</si>
  <si>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</si>
  <si>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</si>
  <si>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</si>
  <si>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</si>
  <si>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</si>
  <si>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</si>
  <si>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</si>
  <si>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</si>
  <si>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</si>
  <si>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</si>
  <si>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</si>
  <si>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</si>
  <si>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</si>
  <si>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</si>
  <si>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</si>
  <si>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</si>
  <si>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</si>
  <si>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</si>
  <si>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</si>
  <si>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</si>
  <si>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</si>
  <si>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</si>
  <si>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</si>
  <si>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</si>
  <si>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</si>
  <si>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</si>
  <si>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</si>
  <si>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</si>
  <si>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</si>
  <si>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</si>
  <si>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</si>
  <si>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</si>
  <si>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</si>
  <si>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</si>
  <si>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</si>
  <si>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</si>
  <si>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</si>
  <si>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</si>
  <si>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</si>
  <si>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</si>
  <si>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</si>
  <si>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</si>
  <si>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</si>
  <si>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</si>
  <si>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</si>
  <si>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</si>
  <si>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</si>
  <si>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</si>
  <si>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</si>
  <si>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</si>
  <si>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</si>
  <si>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</si>
  <si>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</si>
  <si>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</si>
  <si>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</si>
  <si>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</si>
  <si>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</si>
  <si>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</si>
  <si>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</si>
  <si>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</si>
  <si>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</si>
  <si>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</si>
  <si>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</si>
  <si>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</si>
  <si>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</si>
  <si>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</si>
  <si>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</si>
  <si>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</si>
  <si>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</si>
  <si>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</si>
  <si>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</si>
  <si>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</si>
  <si>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</si>
  <si>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</si>
  <si>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</si>
  <si>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</si>
  <si>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</si>
  <si>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</si>
  <si>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</si>
  <si>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</si>
  <si>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</si>
  <si>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</si>
  <si>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</si>
  <si>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</si>
  <si>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</si>
  <si>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</si>
  <si>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</si>
  <si>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</si>
  <si>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</si>
  <si>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</si>
  <si>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</si>
  <si>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</si>
  <si>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</si>
  <si>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</si>
  <si>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</si>
  <si>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</si>
  <si>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</si>
  <si>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</si>
  <si>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</si>
  <si>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</si>
  <si>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</si>
  <si>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</si>
  <si>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</si>
  <si>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</si>
  <si>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</si>
  <si>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</si>
  <si>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</si>
  <si>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</si>
  <si>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</si>
  <si>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</si>
  <si>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</si>
  <si>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</si>
  <si>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</si>
  <si>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</si>
  <si>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</si>
  <si>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</si>
  <si>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</si>
  <si>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</si>
  <si>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</si>
  <si>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</si>
  <si>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</si>
  <si>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</si>
  <si>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</si>
  <si>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</si>
  <si>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</si>
  <si>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</si>
  <si>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</si>
  <si>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</si>
  <si>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</si>
  <si>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</si>
  <si>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</si>
  <si>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</si>
  <si>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</si>
  <si>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</si>
  <si>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</si>
  <si>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</si>
  <si>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</si>
  <si>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</si>
  <si>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</si>
  <si>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</si>
  <si>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</si>
  <si>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</si>
  <si>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</si>
  <si>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</si>
  <si>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</si>
  <si>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</si>
  <si>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</si>
  <si>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</si>
  <si>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</si>
  <si>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</si>
  <si>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</si>
  <si>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</si>
  <si>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</si>
  <si>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</si>
  <si>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</si>
  <si>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</si>
  <si>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</si>
  <si>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</si>
  <si>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</si>
  <si>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</si>
  <si>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</si>
  <si>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</si>
  <si>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</si>
  <si>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</si>
  <si>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</si>
  <si>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</si>
  <si>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</si>
  <si>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</si>
  <si>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</si>
  <si>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</si>
  <si>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</si>
  <si>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</si>
  <si>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</si>
  <si>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</si>
  <si>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</si>
  <si>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</si>
  <si>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</si>
  <si>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</si>
  <si>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</si>
  <si>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</si>
  <si>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</si>
  <si>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</si>
  <si>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</si>
  <si>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</si>
  <si>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</si>
  <si>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</si>
  <si>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</si>
  <si>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</si>
  <si>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</si>
  <si>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</si>
  <si>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</si>
  <si>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</si>
  <si>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</si>
  <si>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</si>
  <si>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</si>
  <si>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</si>
  <si>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</si>
  <si>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</si>
  <si>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</si>
  <si>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</si>
  <si>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</si>
  <si>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</si>
  <si>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</si>
  <si>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</si>
  <si>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</si>
  <si>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</si>
  <si>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</si>
  <si>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</si>
  <si>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</si>
  <si>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</si>
  <si>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</si>
  <si>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</si>
  <si>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</si>
  <si>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</si>
  <si>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</si>
  <si>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</si>
  <si>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</si>
  <si>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</si>
  <si>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</si>
  <si>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</si>
  <si>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</si>
  <si>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</si>
  <si>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</si>
  <si>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</si>
  <si>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</si>
  <si>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</si>
  <si>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</si>
  <si>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</si>
  <si>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</si>
  <si>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</si>
  <si>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</si>
  <si>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</si>
  <si>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</si>
  <si>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</si>
  <si>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</si>
  <si>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</si>
  <si>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</si>
  <si>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</si>
  <si>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</si>
  <si>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</si>
  <si>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</si>
  <si>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</si>
  <si>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</si>
  <si>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</si>
  <si>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</si>
  <si>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</si>
  <si>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</si>
  <si>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</si>
  <si>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</si>
  <si>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</si>
  <si>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</si>
  <si>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</si>
  <si>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</si>
  <si>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</si>
  <si>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</si>
  <si>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</si>
  <si>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</si>
  <si>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</si>
  <si>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</si>
  <si>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</si>
  <si>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</si>
  <si>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</si>
  <si>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</si>
  <si>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</si>
  <si>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</si>
  <si>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</si>
  <si>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</si>
  <si>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</si>
  <si>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</si>
  <si>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</si>
  <si>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</si>
  <si>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</si>
  <si>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</si>
  <si>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</si>
  <si>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</si>
  <si>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</si>
  <si>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</si>
  <si>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</si>
  <si>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</si>
  <si>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</si>
  <si>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</si>
  <si>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</si>
  <si>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</si>
  <si>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</si>
  <si>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</si>
  <si>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</si>
  <si>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</si>
  <si>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</si>
  <si>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</si>
  <si>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</si>
  <si>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</si>
  <si>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</si>
  <si>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</si>
  <si>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</si>
  <si>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</si>
  <si>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</si>
  <si>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</si>
  <si>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</si>
  <si>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</si>
  <si>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</si>
  <si>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</si>
  <si>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</si>
  <si>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</si>
  <si>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</si>
  <si>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</si>
  <si>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</si>
  <si>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</si>
  <si>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</si>
  <si>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</si>
  <si>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</si>
  <si>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</si>
  <si>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</si>
  <si>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</si>
  <si>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</si>
  <si>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</si>
  <si>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</si>
  <si>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</si>
  <si>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</si>
  <si>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</si>
  <si>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</si>
  <si>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</si>
  <si>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</si>
  <si>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</si>
  <si>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</si>
  <si>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</si>
  <si>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</si>
  <si>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</si>
  <si>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</si>
  <si>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</si>
  <si>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</si>
  <si>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</si>
  <si>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</si>
  <si>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</si>
  <si>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</si>
  <si>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</si>
  <si>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</si>
  <si>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</si>
  <si>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</si>
  <si>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</si>
  <si>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</si>
  <si>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</si>
  <si>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</si>
  <si>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</si>
  <si>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</si>
  <si>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</si>
  <si>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</si>
  <si>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</si>
  <si>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</si>
  <si>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</si>
  <si>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</si>
  <si>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</si>
  <si>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</si>
  <si>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</si>
  <si>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</si>
  <si>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</si>
  <si>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</si>
  <si>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</si>
  <si>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</si>
  <si>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</si>
  <si>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</si>
  <si>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</si>
  <si>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</si>
  <si>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</si>
  <si>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</si>
  <si>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</si>
  <si>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</si>
  <si>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</si>
  <si>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</si>
  <si>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</si>
  <si>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</si>
  <si>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</si>
  <si>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</si>
  <si>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</si>
  <si>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</si>
  <si>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</si>
  <si>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</si>
  <si>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</si>
  <si>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</si>
  <si>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</si>
  <si>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</si>
  <si>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</si>
  <si>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</si>
  <si>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</si>
  <si>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</si>
  <si>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</si>
  <si>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</si>
  <si>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</si>
  <si>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</si>
  <si>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</si>
  <si>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</si>
  <si>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</si>
  <si>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</si>
  <si>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</si>
  <si>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</si>
  <si>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</si>
  <si>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</si>
  <si>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</si>
  <si>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</si>
  <si>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</si>
  <si>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</si>
  <si>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</si>
  <si>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</si>
  <si>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</si>
  <si>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</si>
  <si>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</si>
  <si>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</si>
  <si>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</si>
  <si>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</si>
  <si>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</si>
  <si>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</si>
  <si>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</si>
  <si>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</si>
  <si>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</si>
  <si>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</si>
  <si>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</si>
  <si>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</si>
  <si>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</si>
  <si>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</si>
  <si>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</si>
  <si>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</si>
  <si>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</si>
  <si>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</si>
  <si>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</si>
  <si>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</si>
  <si>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</si>
  <si>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</si>
  <si>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</si>
  <si>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</si>
  <si>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</si>
  <si>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</si>
  <si>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</si>
  <si>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</si>
  <si>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</si>
  <si>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</si>
  <si>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</si>
  <si>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</si>
  <si>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</si>
  <si>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</si>
  <si>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</si>
  <si>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</si>
  <si>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</si>
  <si>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</si>
  <si>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</si>
  <si>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</si>
  <si>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</si>
  <si>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</si>
  <si>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</si>
  <si>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</si>
  <si>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</si>
  <si>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</si>
  <si>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</si>
  <si>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</si>
  <si>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</si>
  <si>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</si>
  <si>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</si>
  <si>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</si>
  <si>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</si>
  <si>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</si>
  <si>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</si>
  <si>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</si>
  <si>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</si>
  <si>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</si>
  <si>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</si>
  <si>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</si>
  <si>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</si>
  <si>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</si>
  <si>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</si>
  <si>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</si>
  <si>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</si>
  <si>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</si>
  <si>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</si>
  <si>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</si>
  <si>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</si>
  <si>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</si>
  <si>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</si>
  <si>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</si>
  <si>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</si>
  <si>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</si>
  <si>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</si>
  <si>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</si>
  <si>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</si>
  <si>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</si>
  <si>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</si>
  <si>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</si>
  <si>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</si>
  <si>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</si>
  <si>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</si>
  <si>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</si>
  <si>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</si>
  <si>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</si>
  <si>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</si>
  <si>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</si>
  <si>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</si>
  <si>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</si>
  <si>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</si>
  <si>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</si>
  <si>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</si>
  <si>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</si>
  <si>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</si>
  <si>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</si>
  <si>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</si>
  <si>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</si>
  <si>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</si>
  <si>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</si>
  <si>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</si>
  <si>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</si>
  <si>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</si>
  <si>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</si>
  <si>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</si>
  <si>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</si>
  <si>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</si>
  <si>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</si>
  <si>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</si>
  <si>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</si>
  <si>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</si>
  <si>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</si>
  <si>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</si>
  <si>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</si>
  <si>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</si>
  <si>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</si>
  <si>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</si>
  <si>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</si>
  <si>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</si>
  <si>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</si>
  <si>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</si>
  <si>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</si>
  <si>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</si>
  <si>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</si>
  <si>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</si>
  <si>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</si>
  <si>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</si>
  <si>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</si>
  <si>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</si>
  <si>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</si>
  <si>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</si>
  <si>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</si>
  <si>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</si>
  <si>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</si>
  <si>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</si>
  <si>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</si>
  <si>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</si>
  <si>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</si>
  <si>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</si>
  <si>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</si>
  <si>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</si>
  <si>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</si>
  <si>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</si>
  <si>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</si>
  <si>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</si>
  <si>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</si>
  <si>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</si>
  <si>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</si>
  <si>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</si>
  <si>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</si>
  <si>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</si>
  <si>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</si>
  <si>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</si>
  <si>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</si>
  <si>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</si>
  <si>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</si>
  <si>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</si>
  <si>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</si>
  <si>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</si>
  <si>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</si>
  <si>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</si>
  <si>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</si>
  <si>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</si>
  <si>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</si>
  <si>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</si>
  <si>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</si>
  <si>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</si>
  <si>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</si>
  <si>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</si>
  <si>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</si>
  <si>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</si>
  <si>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</si>
  <si>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</si>
  <si>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</si>
  <si>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</si>
  <si>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</si>
  <si>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</si>
  <si>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</si>
  <si>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</si>
  <si>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</si>
  <si>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</si>
  <si>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</si>
  <si>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</si>
  <si>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</si>
  <si>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</si>
  <si>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</si>
  <si>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</si>
  <si>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</si>
  <si>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</si>
  <si>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</si>
  <si>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</si>
  <si>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</si>
  <si>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</si>
  <si>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</si>
  <si>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</si>
  <si>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</si>
  <si>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</si>
  <si>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</si>
  <si>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</si>
  <si>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</si>
  <si>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</si>
  <si>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</si>
  <si>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</si>
  <si>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</si>
  <si>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</si>
  <si>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</si>
  <si>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</si>
  <si>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</si>
  <si>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</si>
  <si>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</si>
  <si>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</si>
  <si>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</si>
  <si>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</si>
  <si>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</si>
  <si>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</si>
  <si>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</si>
  <si>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</si>
  <si>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</si>
  <si>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</si>
  <si>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</si>
  <si>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</si>
  <si>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</si>
  <si>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</si>
  <si>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</si>
  <si>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</si>
  <si>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</si>
  <si>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</si>
  <si>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</si>
  <si>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</si>
  <si>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</si>
  <si>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</si>
  <si>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</si>
  <si>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</si>
  <si>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</si>
  <si>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</si>
  <si>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</si>
  <si>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</si>
  <si>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</si>
  <si>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</si>
  <si>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</si>
  <si>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</si>
  <si>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</si>
  <si>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</si>
  <si>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</si>
  <si>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</si>
  <si>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</si>
  <si>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</si>
  <si>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</si>
  <si>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</si>
  <si>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</si>
  <si>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</si>
  <si>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</si>
  <si>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</si>
  <si>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</si>
  <si>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</si>
  <si>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</si>
  <si>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</si>
  <si>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</si>
  <si>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</si>
  <si>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</si>
  <si>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</si>
  <si>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</si>
  <si>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</si>
  <si>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</si>
  <si>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</si>
  <si>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</si>
  <si>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</si>
  <si>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</si>
  <si>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</si>
  <si>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</si>
  <si>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</si>
  <si>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</si>
  <si>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</si>
  <si>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</si>
  <si>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</si>
  <si>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</si>
  <si>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</si>
  <si>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</si>
  <si>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</si>
  <si>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</si>
  <si>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</si>
  <si>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</si>
  <si>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</si>
  <si>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</si>
  <si>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</si>
  <si>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</si>
  <si>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</si>
  <si>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</si>
  <si>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</si>
  <si>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</si>
  <si>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</si>
  <si>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</si>
  <si>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</si>
  <si>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</si>
  <si>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</si>
  <si>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</si>
  <si>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</si>
  <si>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</si>
  <si>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</si>
  <si>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</si>
  <si>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</si>
  <si>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</si>
  <si>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</si>
  <si>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</si>
  <si>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</si>
  <si>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</si>
  <si>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</si>
  <si>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</si>
  <si>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</si>
  <si>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</si>
  <si>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</si>
  <si>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</si>
  <si>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</si>
  <si>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</si>
  <si>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</si>
  <si>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</si>
  <si>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</si>
  <si>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</si>
  <si>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</si>
  <si>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</si>
  <si>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</si>
  <si>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</si>
  <si>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</si>
  <si>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</si>
  <si>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</si>
  <si>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</si>
  <si>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</si>
  <si>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</si>
  <si>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</si>
  <si>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</si>
  <si>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</si>
  <si>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</si>
  <si>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</si>
  <si>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</si>
  <si>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</si>
  <si>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</si>
  <si>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</si>
  <si>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</si>
  <si>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</si>
  <si>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</si>
  <si>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</si>
  <si>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</si>
  <si>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</si>
  <si>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</si>
  <si>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</si>
  <si>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</si>
  <si>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</si>
  <si>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</si>
  <si>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</si>
  <si>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</si>
  <si>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</si>
  <si>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</si>
  <si>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</si>
  <si>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</si>
  <si>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</si>
  <si>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</si>
  <si>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</si>
  <si>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</si>
  <si>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</si>
  <si>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</si>
  <si>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</si>
  <si>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</si>
  <si>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</si>
  <si>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</si>
  <si>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</si>
  <si>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</si>
  <si>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</si>
  <si>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</si>
  <si>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</si>
  <si>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</si>
  <si>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</si>
  <si>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</si>
  <si>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</si>
  <si>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</si>
  <si>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</si>
  <si>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</si>
  <si>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</si>
  <si>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</si>
  <si>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</si>
  <si>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</si>
  <si>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</si>
  <si>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</si>
  <si>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</si>
  <si>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</si>
  <si>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</si>
  <si>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</si>
  <si>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</si>
  <si>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</si>
  <si>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</si>
  <si>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</si>
  <si>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</si>
  <si>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</si>
  <si>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</si>
  <si>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</si>
  <si>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</si>
  <si>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</si>
  <si>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</si>
  <si>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</si>
  <si>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</si>
  <si>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</si>
  <si>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</si>
  <si>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</si>
  <si>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</si>
  <si>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</si>
  <si>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</si>
  <si>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</si>
  <si>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</si>
  <si>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</si>
  <si>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</si>
  <si>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</si>
  <si>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</si>
  <si>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</si>
  <si>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</si>
  <si>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</si>
  <si>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</si>
  <si>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</si>
  <si>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</si>
  <si>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</si>
  <si>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</si>
  <si>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</si>
  <si>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</si>
  <si>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</si>
  <si>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</si>
  <si>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</si>
  <si>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</si>
  <si>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</si>
  <si>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</si>
  <si>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</si>
  <si>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</si>
  <si>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</si>
  <si>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</si>
  <si>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</si>
  <si>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</si>
  <si>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</si>
  <si>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</si>
  <si>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</si>
  <si>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</si>
  <si>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</si>
  <si>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</si>
  <si>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</si>
  <si>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</si>
  <si>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</si>
  <si>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</si>
  <si>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</si>
  <si>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</si>
  <si>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</si>
  <si>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</si>
  <si>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</si>
  <si>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</si>
  <si>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</si>
  <si>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</si>
  <si>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</si>
  <si>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</si>
  <si>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</si>
  <si>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</si>
  <si>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</si>
  <si>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</si>
  <si>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</si>
  <si>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</si>
  <si>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</si>
  <si>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</si>
  <si>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</si>
  <si>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</si>
  <si>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</si>
  <si>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</si>
  <si>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</si>
  <si>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</si>
  <si>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</si>
  <si>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</si>
  <si>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</si>
  <si>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</si>
  <si>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</si>
  <si>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</si>
  <si>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</si>
  <si>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</si>
  <si>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</si>
  <si>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</si>
  <si>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</si>
  <si>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</si>
  <si>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</si>
  <si>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</si>
  <si>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</si>
  <si>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</si>
  <si>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</si>
  <si>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</si>
  <si>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</si>
  <si>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</si>
  <si>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</si>
  <si>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</si>
  <si>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</si>
  <si>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</si>
  <si>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</si>
  <si>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</si>
  <si>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</si>
  <si>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</si>
  <si>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</si>
  <si>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</si>
  <si>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</si>
  <si>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</si>
  <si>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</si>
  <si>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</si>
  <si>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</si>
  <si>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</si>
  <si>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</si>
  <si>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</si>
  <si>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</si>
  <si>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</si>
  <si>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</si>
  <si>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</si>
  <si>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</si>
  <si>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</si>
  <si>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</si>
  <si>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</si>
  <si>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</si>
  <si>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</si>
  <si>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</si>
  <si>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</si>
  <si>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</si>
  <si>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</si>
  <si>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</si>
  <si>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</si>
  <si>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</si>
  <si>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</si>
  <si>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</si>
  <si>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</si>
  <si>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</si>
  <si>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</si>
  <si>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</si>
  <si>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</si>
  <si>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</si>
  <si>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</si>
  <si>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</si>
  <si>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</si>
  <si>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</si>
  <si>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</si>
  <si>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</si>
  <si>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</si>
  <si>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</si>
  <si>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</si>
  <si>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</si>
  <si>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</si>
  <si>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</si>
  <si>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</si>
  <si>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</si>
  <si>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</si>
  <si>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</si>
  <si>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</si>
  <si>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</si>
  <si>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</si>
  <si>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</si>
  <si>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</si>
  <si>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</si>
  <si>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</si>
  <si>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</si>
  <si>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</si>
  <si>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</si>
  <si>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</si>
  <si>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</si>
  <si>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</si>
  <si>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</si>
  <si>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</si>
  <si>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</si>
  <si>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</si>
  <si>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</si>
  <si>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</si>
  <si>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</si>
  <si>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</si>
  <si>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</si>
  <si>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</si>
  <si>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</si>
  <si>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</si>
  <si>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</si>
  <si>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</si>
  <si>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</si>
  <si>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</si>
  <si>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</si>
  <si>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</si>
  <si>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</si>
  <si>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</si>
  <si>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</si>
  <si>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</si>
  <si>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</si>
  <si>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</si>
  <si>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</si>
  <si>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</si>
  <si>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</si>
  <si>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</si>
  <si>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</si>
  <si>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</si>
  <si>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</si>
  <si>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</si>
  <si>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</si>
  <si>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</si>
  <si>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</si>
  <si>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</si>
  <si>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</si>
  <si>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</si>
  <si>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</si>
  <si>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</si>
  <si>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</si>
  <si>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</si>
  <si>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</si>
  <si>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</si>
  <si>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</si>
  <si>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</si>
  <si>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</si>
  <si>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</si>
  <si>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</si>
  <si>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</si>
  <si>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</si>
  <si>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</si>
  <si>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</si>
  <si>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</si>
  <si>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</si>
  <si>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</si>
  <si>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</si>
  <si>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</si>
  <si>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</si>
  <si>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</si>
  <si>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</si>
  <si>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</si>
  <si>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</si>
  <si>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</si>
  <si>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</si>
  <si>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</si>
  <si>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</si>
  <si>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</si>
  <si>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</si>
  <si>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</si>
  <si>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</si>
  <si>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</si>
  <si>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</si>
  <si>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</si>
  <si>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</si>
  <si>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</si>
  <si>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</si>
  <si>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</si>
  <si>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</si>
  <si>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</si>
  <si>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</si>
  <si>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</si>
  <si>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</si>
  <si>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</si>
  <si>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</si>
  <si>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</si>
  <si>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</si>
  <si>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</si>
  <si>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</si>
  <si>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</si>
  <si>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</si>
  <si>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</si>
  <si>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</si>
  <si>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</si>
  <si>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</si>
  <si>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</si>
  <si>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</si>
  <si>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</si>
  <si>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</si>
  <si>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</si>
  <si>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</si>
  <si>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</si>
  <si>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</si>
  <si>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</si>
  <si>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</si>
  <si>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</si>
  <si>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</si>
  <si>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</si>
  <si>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</si>
  <si>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</si>
  <si>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</si>
  <si>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</si>
  <si>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</si>
  <si>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</si>
  <si>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</si>
  <si>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</si>
  <si>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</si>
  <si>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</si>
  <si>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</si>
  <si>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</si>
  <si>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</si>
  <si>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</si>
  <si>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</si>
  <si>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</si>
  <si>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</si>
  <si>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</si>
  <si>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</si>
  <si>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</si>
  <si>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</si>
  <si>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</si>
  <si>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</si>
  <si>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</si>
  <si>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</si>
  <si>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</si>
  <si>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</si>
  <si>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</si>
  <si>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</si>
  <si>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</si>
  <si>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</si>
  <si>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</si>
  <si>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</si>
  <si>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</si>
  <si>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</si>
  <si>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</si>
  <si>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</si>
  <si>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</si>
  <si>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</si>
  <si>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</si>
  <si>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</si>
  <si>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</si>
  <si>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</si>
  <si>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</si>
  <si>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</si>
  <si>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</si>
  <si>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</si>
  <si>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</si>
  <si>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</si>
  <si>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</si>
  <si>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</si>
  <si>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</si>
  <si>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</si>
  <si>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</si>
  <si>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</si>
  <si>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</si>
  <si>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</si>
  <si>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</si>
  <si>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</si>
  <si>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</si>
  <si>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</si>
  <si>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</si>
  <si>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</si>
  <si>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</si>
  <si>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</si>
  <si>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</si>
  <si>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</si>
  <si>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</si>
  <si>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</si>
  <si>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</si>
  <si>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</si>
  <si>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</si>
  <si>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</si>
  <si>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</si>
  <si>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</si>
  <si>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</si>
  <si>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</si>
  <si>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</si>
  <si>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</si>
  <si>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</si>
  <si>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</si>
  <si>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</si>
  <si>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</si>
  <si>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</si>
  <si>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</si>
  <si>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</si>
  <si>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</si>
  <si>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</si>
  <si>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</si>
  <si>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</si>
  <si>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</si>
  <si>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</si>
  <si>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</si>
  <si>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</si>
  <si>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</si>
  <si>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</si>
  <si>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</si>
  <si>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</si>
  <si>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</si>
  <si>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</si>
  <si>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</si>
  <si>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</si>
  <si>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</si>
  <si>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</si>
  <si>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</si>
  <si>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</si>
  <si>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</si>
  <si>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</si>
  <si>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</si>
  <si>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</si>
  <si>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</si>
  <si>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</si>
  <si>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</si>
  <si>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</si>
  <si>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</si>
  <si>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</si>
  <si>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</si>
  <si>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</si>
  <si>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</si>
  <si>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</si>
  <si>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</si>
  <si>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</si>
  <si>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</si>
  <si>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</si>
  <si>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</si>
  <si>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</si>
  <si>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</si>
  <si>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</si>
  <si>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</si>
  <si>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</si>
  <si>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</si>
  <si>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</si>
  <si>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</si>
  <si>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</si>
  <si>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</si>
  <si>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</si>
  <si>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</si>
  <si>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</si>
  <si>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</si>
  <si>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</si>
  <si>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</si>
  <si>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</si>
  <si>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</si>
  <si>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</si>
  <si>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</si>
  <si>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</si>
  <si>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</si>
  <si>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</si>
  <si>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</si>
  <si>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</si>
  <si>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</si>
  <si>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</si>
  <si>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</si>
  <si>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</si>
  <si>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</si>
  <si>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</si>
  <si>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</si>
  <si>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</si>
  <si>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</si>
  <si>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</si>
  <si>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</si>
  <si>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</si>
  <si>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</si>
  <si>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</si>
  <si>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</si>
  <si>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</si>
  <si>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</si>
  <si>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</si>
  <si>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</si>
  <si>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</si>
  <si>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</si>
  <si>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</si>
  <si>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</si>
  <si>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</si>
  <si>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</si>
  <si>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</si>
  <si>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</si>
  <si>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</si>
  <si>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</si>
  <si>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</si>
  <si>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</si>
  <si>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</si>
  <si>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</si>
  <si>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</si>
  <si>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</si>
  <si>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</si>
  <si>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</si>
  <si>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</si>
  <si>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</si>
  <si>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</si>
  <si>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</si>
  <si>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</si>
  <si>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</si>
  <si>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</si>
  <si>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</si>
  <si>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</si>
  <si>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</si>
  <si>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</si>
  <si>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</si>
  <si>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</si>
  <si>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</si>
  <si>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</si>
  <si>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</si>
  <si>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</si>
  <si>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</si>
  <si>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</si>
  <si>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</si>
  <si>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</si>
  <si>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</si>
  <si>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</si>
  <si>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</si>
  <si>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</si>
  <si>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</si>
  <si>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</si>
  <si>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</si>
  <si>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</si>
  <si>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</si>
  <si>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</si>
  <si>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</si>
  <si>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</si>
  <si>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</si>
  <si>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</si>
  <si>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</si>
  <si>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</si>
  <si>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</si>
  <si>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</si>
  <si>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</si>
  <si>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</si>
  <si>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</si>
  <si>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</si>
  <si>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</si>
  <si>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</si>
  <si>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</si>
  <si>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</si>
  <si>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</si>
  <si>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</si>
  <si>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</si>
  <si>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</si>
  <si>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</si>
  <si>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</si>
  <si>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</si>
  <si>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</si>
  <si>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</si>
  <si>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</si>
  <si>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</si>
  <si>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</si>
  <si>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</si>
  <si>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</si>
  <si>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</si>
  <si>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</si>
  <si>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</si>
  <si>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</si>
  <si>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</si>
  <si>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</si>
  <si>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</si>
  <si>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</si>
  <si>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</si>
  <si>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</si>
  <si>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</si>
  <si>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</si>
  <si>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</si>
  <si>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</si>
  <si>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</si>
  <si>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</si>
  <si>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</si>
  <si>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</si>
  <si>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</si>
  <si>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</si>
  <si>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</si>
  <si>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</si>
  <si>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</si>
  <si>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</si>
  <si>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</si>
  <si>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</si>
  <si>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</si>
  <si>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</si>
  <si>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</si>
  <si>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</si>
  <si>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</si>
  <si>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</si>
  <si>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</si>
  <si>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</si>
  <si>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</si>
  <si>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</si>
  <si>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</si>
  <si>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</si>
  <si>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</si>
  <si>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</si>
  <si>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</si>
  <si>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</si>
  <si>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</si>
  <si>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</si>
  <si>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</si>
  <si>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</si>
  <si>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</si>
  <si>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</si>
  <si>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</si>
  <si>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</si>
  <si>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</si>
  <si>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</si>
  <si>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</si>
  <si>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</si>
  <si>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</si>
  <si>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</si>
  <si>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</si>
  <si>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</si>
  <si>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</si>
  <si>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</si>
  <si>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</si>
  <si>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</si>
  <si>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</si>
  <si>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</si>
  <si>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</si>
  <si>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</si>
  <si>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</si>
  <si>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</si>
  <si>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</si>
  <si>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</si>
  <si>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</si>
  <si>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</si>
  <si>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</si>
  <si>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</si>
  <si>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</si>
  <si>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</si>
  <si>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</si>
  <si>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</si>
  <si>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</si>
  <si>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</si>
  <si>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</si>
  <si>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</si>
  <si>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</si>
  <si>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</si>
  <si>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</si>
  <si>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</si>
  <si>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</si>
  <si>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</si>
  <si>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</si>
  <si>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</si>
  <si>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</si>
  <si>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</si>
  <si>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</si>
  <si>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</si>
  <si>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</si>
  <si>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</si>
  <si>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</si>
  <si>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</si>
  <si>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</si>
  <si>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</si>
  <si>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</si>
  <si>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</si>
  <si>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</si>
  <si>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</si>
  <si>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</si>
  <si>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</si>
  <si>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</si>
  <si>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</si>
  <si>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</si>
  <si>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</si>
  <si>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</si>
  <si>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</si>
  <si>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</si>
  <si>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</si>
  <si>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</si>
  <si>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</si>
  <si>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</si>
  <si>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</si>
  <si>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</si>
  <si>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</si>
  <si>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</si>
  <si>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</si>
  <si>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</si>
  <si>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</si>
  <si>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</si>
  <si>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</si>
  <si>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</si>
  <si>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</si>
  <si>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</si>
  <si>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</si>
  <si>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</si>
  <si>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</si>
  <si>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</si>
  <si>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</si>
  <si>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</si>
  <si>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</si>
  <si>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</si>
  <si>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</si>
  <si>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</si>
  <si>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</si>
  <si>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</si>
  <si>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</si>
  <si>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</si>
  <si>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</si>
  <si>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</si>
  <si>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</si>
  <si>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</si>
  <si>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</si>
  <si>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</si>
  <si>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</si>
  <si>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</si>
  <si>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</si>
  <si>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</si>
  <si>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</si>
  <si>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</si>
  <si>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</si>
  <si>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</si>
  <si>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</si>
  <si>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</si>
  <si>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</si>
  <si>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</si>
  <si>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</si>
  <si>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</si>
  <si>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</si>
  <si>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</si>
  <si>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</si>
  <si>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</si>
  <si>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</si>
  <si>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</si>
  <si>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</si>
  <si>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</si>
  <si>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</si>
  <si>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</si>
  <si>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</si>
  <si>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</si>
  <si>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</si>
  <si>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</si>
  <si>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</si>
  <si>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</si>
  <si>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</si>
  <si>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</si>
  <si>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</si>
  <si>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</si>
  <si>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</si>
  <si>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</si>
  <si>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</si>
  <si>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</si>
  <si>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</si>
  <si>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</si>
  <si>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</si>
  <si>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</si>
  <si>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</si>
  <si>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</si>
  <si>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</si>
  <si>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</si>
  <si>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</si>
  <si>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</si>
  <si>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</si>
  <si>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</si>
  <si>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</si>
  <si>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</si>
  <si>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</si>
  <si>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</si>
  <si>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</si>
  <si>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</si>
  <si>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</si>
  <si>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</si>
  <si>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</si>
  <si>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</si>
  <si>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</si>
  <si>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</si>
  <si>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</si>
  <si>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</si>
  <si>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</si>
  <si>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</si>
  <si>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</si>
  <si>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</si>
  <si>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</si>
  <si>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</si>
  <si>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</si>
  <si>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</si>
  <si>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</si>
  <si>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</si>
  <si>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</si>
  <si>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</si>
  <si>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</si>
  <si>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</si>
  <si>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</si>
  <si>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</si>
  <si>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</si>
  <si>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</si>
  <si>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</si>
  <si>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</si>
  <si>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</si>
  <si>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</si>
  <si>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</si>
  <si>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</si>
  <si>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</si>
  <si>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</si>
  <si>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</si>
  <si>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</si>
  <si>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</si>
  <si>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</si>
  <si>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</si>
  <si>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</si>
  <si>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</si>
  <si>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</si>
  <si>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</si>
  <si>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</si>
  <si>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</si>
  <si>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</si>
  <si>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</si>
  <si>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</si>
  <si>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</si>
  <si>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</si>
  <si>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</si>
  <si>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</si>
  <si>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</si>
  <si>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</si>
  <si>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</si>
  <si>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</si>
  <si>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</si>
  <si>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</si>
  <si>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</si>
  <si>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</si>
  <si>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</si>
  <si>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</si>
  <si>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</si>
  <si>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</si>
  <si>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</si>
  <si>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</si>
  <si>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</si>
  <si>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</si>
  <si>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</si>
  <si>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</si>
  <si>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</si>
  <si>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</si>
  <si>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</si>
  <si>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</si>
  <si>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</si>
  <si>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</si>
  <si>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</si>
  <si>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</si>
  <si>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</si>
  <si>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</si>
  <si>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</si>
  <si>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</si>
  <si>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</si>
  <si>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</si>
  <si>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</si>
  <si>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</si>
  <si>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</si>
  <si>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</si>
  <si>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</si>
  <si>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</si>
  <si>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</si>
  <si>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</si>
  <si>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</si>
  <si>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</si>
  <si>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</si>
  <si>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</si>
  <si>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</si>
  <si>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</si>
  <si>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</si>
  <si>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</si>
  <si>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</si>
  <si>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</si>
  <si>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</si>
  <si>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</si>
  <si>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</si>
  <si>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</si>
  <si>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</si>
  <si>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</si>
  <si>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</si>
  <si>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</si>
  <si>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</si>
  <si>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</si>
  <si>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</si>
  <si>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</si>
  <si>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</si>
  <si>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</si>
  <si>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</si>
  <si>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</si>
  <si>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</si>
  <si>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</si>
  <si>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</si>
  <si>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</si>
  <si>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</si>
  <si>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</si>
  <si>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</si>
  <si>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</si>
  <si>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</si>
  <si>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</si>
  <si>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</si>
  <si>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</si>
  <si>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</si>
  <si>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</si>
  <si>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</si>
  <si>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</si>
  <si>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</si>
  <si>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</si>
  <si>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</si>
  <si>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</si>
  <si>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</si>
  <si>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</si>
  <si>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</si>
  <si>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</si>
  <si>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</si>
  <si>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</si>
  <si>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</si>
  <si>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</si>
  <si>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</si>
  <si>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</si>
  <si>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</si>
  <si>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</si>
  <si>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</si>
  <si>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</si>
  <si>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</si>
  <si>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</si>
  <si>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</si>
  <si>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</si>
  <si>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</si>
  <si>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</si>
  <si>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</si>
  <si>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</si>
  <si>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</si>
  <si>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</si>
  <si>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</si>
  <si>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</si>
  <si>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</si>
  <si>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</si>
  <si>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</si>
  <si>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</si>
  <si>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</si>
  <si>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</si>
  <si>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</si>
  <si>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</si>
  <si>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</si>
  <si>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</si>
  <si>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</si>
  <si>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</si>
  <si>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</si>
  <si>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</si>
  <si>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</si>
  <si>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</si>
  <si>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</si>
  <si>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</si>
  <si>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</si>
  <si>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</si>
  <si>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</si>
  <si>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</si>
  <si>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</si>
  <si>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</si>
  <si>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</si>
  <si>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</si>
  <si>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</si>
  <si>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</si>
  <si>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</si>
  <si>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</si>
  <si>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</si>
  <si>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</si>
  <si>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</si>
  <si>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</si>
  <si>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</si>
  <si>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</si>
  <si>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</si>
  <si>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</si>
  <si>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</si>
  <si>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</si>
  <si>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</si>
  <si>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</si>
  <si>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</si>
  <si>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</si>
  <si>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</si>
  <si>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</si>
  <si>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</si>
  <si>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</si>
  <si>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</si>
  <si>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</si>
  <si>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</si>
  <si>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</si>
  <si>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</si>
  <si>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</si>
  <si>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</si>
  <si>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</si>
  <si>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</si>
  <si>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</si>
  <si>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</si>
  <si>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</si>
  <si>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</si>
  <si>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</si>
  <si>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</si>
  <si>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</si>
  <si>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</si>
  <si>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</si>
  <si>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</si>
  <si>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</si>
  <si>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</si>
  <si>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</si>
  <si>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</si>
  <si>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</si>
  <si>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</si>
  <si>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</si>
  <si>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</si>
  <si>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</si>
  <si>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</si>
  <si>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</si>
  <si>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</si>
  <si>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</si>
  <si>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</si>
  <si>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</si>
  <si>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</si>
  <si>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</si>
  <si>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</si>
  <si>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</si>
  <si>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</si>
  <si>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</si>
  <si>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</si>
  <si>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</si>
  <si>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</si>
  <si>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</si>
  <si>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</si>
  <si>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</si>
  <si>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</si>
  <si>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</si>
  <si>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</si>
  <si>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</si>
  <si>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</si>
  <si>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</si>
  <si>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</si>
  <si>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</si>
  <si>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</si>
  <si>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</si>
  <si>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</si>
  <si>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</si>
  <si>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</si>
  <si>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</si>
  <si>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</si>
  <si>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</si>
  <si>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</si>
  <si>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</si>
  <si>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</si>
  <si>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</si>
  <si>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</si>
  <si>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</si>
  <si>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</si>
  <si>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</si>
  <si>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</si>
  <si>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</si>
  <si>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</si>
  <si>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</si>
  <si>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</si>
  <si>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</si>
  <si>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</si>
  <si>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</si>
  <si>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</si>
  <si>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</si>
  <si>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</si>
  <si>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</si>
  <si>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</si>
  <si>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</si>
  <si>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</si>
  <si>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</si>
  <si>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</si>
  <si>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</si>
  <si>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</si>
  <si>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</si>
  <si>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</si>
  <si>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</si>
  <si>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</si>
  <si>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</si>
  <si>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</si>
  <si>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</si>
  <si>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</si>
  <si>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</si>
  <si>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</si>
  <si>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</si>
  <si>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</si>
  <si>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</si>
  <si>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</si>
  <si>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</si>
  <si>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</si>
  <si>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</si>
  <si>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</si>
  <si>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</si>
  <si>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</si>
  <si>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</si>
  <si>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</si>
  <si>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</si>
  <si>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</si>
  <si>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</si>
  <si>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</si>
  <si>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</si>
  <si>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</si>
  <si>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</si>
  <si>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</si>
  <si>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</si>
  <si>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</si>
  <si>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</si>
  <si>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</si>
  <si>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</si>
  <si>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</si>
  <si>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</si>
  <si>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</si>
  <si>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</si>
  <si>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</si>
  <si>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</si>
  <si>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</si>
  <si>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</si>
  <si>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</si>
  <si>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</si>
  <si>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</si>
  <si>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</si>
  <si>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</si>
  <si>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</si>
  <si>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</si>
  <si>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</si>
  <si>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</si>
  <si>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</si>
  <si>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</si>
  <si>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</si>
  <si>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</si>
  <si>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</si>
  <si>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</si>
  <si>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</si>
  <si>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</si>
  <si>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</si>
  <si>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</si>
  <si>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</si>
  <si>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</si>
  <si>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</si>
  <si>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</si>
  <si>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</si>
  <si>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</si>
  <si>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</si>
  <si>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</si>
  <si>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</si>
  <si>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</si>
  <si>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</si>
  <si>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</si>
  <si>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</si>
  <si>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</si>
  <si>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</si>
  <si>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</si>
  <si>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</si>
  <si>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</si>
  <si>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</si>
  <si>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</si>
  <si>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</si>
  <si>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</si>
  <si>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</si>
  <si>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</si>
  <si>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</si>
  <si>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</si>
  <si>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</si>
  <si>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</si>
  <si>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</si>
  <si>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</si>
  <si>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</si>
  <si>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</si>
  <si>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</si>
  <si>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</si>
  <si>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</si>
  <si>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</si>
  <si>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</si>
  <si>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</si>
  <si>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</si>
  <si>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</si>
  <si>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</si>
  <si>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</si>
  <si>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</si>
  <si>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</si>
  <si>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</si>
  <si>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</si>
  <si>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</si>
  <si>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</si>
  <si>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</si>
  <si>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</si>
  <si>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</si>
  <si>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</si>
  <si>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</si>
  <si>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</si>
  <si>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</si>
  <si>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</si>
  <si>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</si>
  <si>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</si>
  <si>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</si>
  <si>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</si>
  <si>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</si>
  <si>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</si>
  <si>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</si>
  <si>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</si>
  <si>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</si>
  <si>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</si>
  <si>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</si>
  <si>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</si>
  <si>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</si>
  <si>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</si>
  <si>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</si>
  <si>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</si>
  <si>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</si>
  <si>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</si>
  <si>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</si>
  <si>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</si>
  <si>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</si>
  <si>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</si>
  <si>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</si>
  <si>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</si>
  <si>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</si>
  <si>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</si>
  <si>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</si>
  <si>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</si>
  <si>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</si>
  <si>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</si>
  <si>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</si>
  <si>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</si>
  <si>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</si>
  <si>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</si>
  <si>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</si>
  <si>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</si>
  <si>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</si>
  <si>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</si>
  <si>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</si>
  <si>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</si>
  <si>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</si>
  <si>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</si>
  <si>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</si>
  <si>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</si>
  <si>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</si>
  <si>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</si>
  <si>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</si>
  <si>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</si>
  <si>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</si>
  <si>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</si>
  <si>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</si>
  <si>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</si>
  <si>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</si>
  <si>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</si>
  <si>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</si>
  <si>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</si>
  <si>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</si>
  <si>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</si>
  <si>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</si>
  <si>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</si>
  <si>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</si>
  <si>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</si>
  <si>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</si>
  <si>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</si>
  <si>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</si>
  <si>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</si>
  <si>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</si>
  <si>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</si>
  <si>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</si>
  <si>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</si>
  <si>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</si>
  <si>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</si>
  <si>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</si>
  <si>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</si>
  <si>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</si>
  <si>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</si>
  <si>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</si>
  <si>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</si>
  <si>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</si>
  <si>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</si>
  <si>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</si>
  <si>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</si>
  <si>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</si>
  <si>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</si>
  <si>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</si>
  <si>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</si>
  <si>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</si>
  <si>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</si>
  <si>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</si>
  <si>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</si>
  <si>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</si>
  <si>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</si>
  <si>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</si>
  <si>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</si>
  <si>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</si>
  <si>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</si>
  <si>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</si>
  <si>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</si>
  <si>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</si>
  <si>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</si>
  <si>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</si>
  <si>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</si>
  <si>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</si>
  <si>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</si>
  <si>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</si>
  <si>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</si>
  <si>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</si>
  <si>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</si>
  <si>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</si>
  <si>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</si>
  <si>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</si>
  <si>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</si>
  <si>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</si>
  <si>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</si>
  <si>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</si>
  <si>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</si>
  <si>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</si>
  <si>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</si>
  <si>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</si>
  <si>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</si>
  <si>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</si>
  <si>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</si>
  <si>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</si>
  <si>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</si>
  <si>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</si>
  <si>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</si>
  <si>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</si>
  <si>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</si>
  <si>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</si>
  <si>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</si>
  <si>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</si>
  <si>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</si>
  <si>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</si>
  <si>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</si>
  <si>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</si>
  <si>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</si>
  <si>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</si>
  <si>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</si>
  <si>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</si>
  <si>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</si>
  <si>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</si>
  <si>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</si>
  <si>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</si>
  <si>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</si>
  <si>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</si>
  <si>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</si>
  <si>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</si>
  <si>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</si>
  <si>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</si>
  <si>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</si>
  <si>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</si>
  <si>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</si>
  <si>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</si>
  <si>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</si>
  <si>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</si>
  <si>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</si>
  <si>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</si>
  <si>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</si>
  <si>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</si>
  <si>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</si>
  <si>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</si>
  <si>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</si>
  <si>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</si>
  <si>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</si>
  <si>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</si>
  <si>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</si>
  <si>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</si>
  <si>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</si>
  <si>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</si>
  <si>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</si>
  <si>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</si>
  <si>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</si>
  <si>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</si>
  <si>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</si>
  <si>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</si>
  <si>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</si>
  <si>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</si>
  <si>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</si>
  <si>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</si>
  <si>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</si>
  <si>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</si>
  <si>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</si>
  <si>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</si>
  <si>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</si>
  <si>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</si>
  <si>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</si>
  <si>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</si>
  <si>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</si>
  <si>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</si>
  <si>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</si>
  <si>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</si>
  <si>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</si>
  <si>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</si>
  <si>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</si>
  <si>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</si>
  <si>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</si>
  <si>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</si>
  <si>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</si>
  <si>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</si>
  <si>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</si>
  <si>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</si>
  <si>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</si>
  <si>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</si>
  <si>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</si>
  <si>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</si>
  <si>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</si>
  <si>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</si>
  <si>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</si>
  <si>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</si>
  <si>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</si>
  <si>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</si>
  <si>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</si>
  <si>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</si>
  <si>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</si>
  <si>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</si>
  <si>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</si>
  <si>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</si>
  <si>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</si>
  <si>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</si>
  <si>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</si>
  <si>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</si>
  <si>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</si>
  <si>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</si>
  <si>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</si>
  <si>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</si>
  <si>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</si>
  <si>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</si>
  <si>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</si>
  <si>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</si>
  <si>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</si>
  <si>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</si>
  <si>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</si>
  <si>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</si>
  <si>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</si>
  <si>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</si>
  <si>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</si>
  <si>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</si>
  <si>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</si>
  <si>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</si>
  <si>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</si>
  <si>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</si>
  <si>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</si>
  <si>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</si>
  <si>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</si>
  <si>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</si>
  <si>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</si>
  <si>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</si>
  <si>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</si>
  <si>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</si>
  <si>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</si>
  <si>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</si>
  <si>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</si>
  <si>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</si>
  <si>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</si>
  <si>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</si>
  <si>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</si>
  <si>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</si>
  <si>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</si>
  <si>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</si>
  <si>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</si>
  <si>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</si>
  <si>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</si>
  <si>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</si>
  <si>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</si>
  <si>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</si>
  <si>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</si>
  <si>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</si>
  <si>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</si>
  <si>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</si>
  <si>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</si>
  <si>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</si>
  <si>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</si>
  <si>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</si>
  <si>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</si>
  <si>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</si>
  <si>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</si>
  <si>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</si>
  <si>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</si>
  <si>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</si>
  <si>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</si>
  <si>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</si>
  <si>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</si>
  <si>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</si>
  <si>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</si>
  <si>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</si>
  <si>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</si>
  <si>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</si>
  <si>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</si>
  <si>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</si>
  <si>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</si>
  <si>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</si>
  <si>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</si>
  <si>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</si>
  <si>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</si>
  <si>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</si>
  <si>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</si>
  <si>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</si>
  <si>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</si>
  <si>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</si>
  <si>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</si>
  <si>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</si>
  <si>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</si>
  <si>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</si>
  <si>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</si>
  <si>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</si>
  <si>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</si>
  <si>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</si>
  <si>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</si>
  <si>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</si>
  <si>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</si>
  <si>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</si>
  <si>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</si>
  <si>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</si>
  <si>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</si>
  <si>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</si>
  <si>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</si>
  <si>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</si>
  <si>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</si>
  <si>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</si>
  <si>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</si>
  <si>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</si>
  <si>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</si>
  <si>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</si>
  <si>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</si>
  <si>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</si>
  <si>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</si>
  <si>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</si>
  <si>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</si>
  <si>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</si>
  <si>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</si>
  <si>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</si>
  <si>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</si>
  <si>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</si>
  <si>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</si>
  <si>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</si>
  <si>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</si>
  <si>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</si>
  <si>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</si>
  <si>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</si>
  <si>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</si>
  <si>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</si>
  <si>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</si>
  <si>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</si>
  <si>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</si>
  <si>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</si>
  <si>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</si>
  <si>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</si>
  <si>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</si>
  <si>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</si>
  <si>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</si>
  <si>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</si>
  <si>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</si>
  <si>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</si>
  <si>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</si>
  <si>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</si>
  <si>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</si>
  <si>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</si>
  <si>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</si>
  <si>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</si>
  <si>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</si>
  <si>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</si>
  <si>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</si>
  <si>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</si>
  <si>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</si>
  <si>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</si>
  <si>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</si>
  <si>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</si>
  <si>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</si>
  <si>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</si>
  <si>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</si>
  <si>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</si>
  <si>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</si>
  <si>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</si>
  <si>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</si>
  <si>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</si>
  <si>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</si>
  <si>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</si>
  <si>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</si>
  <si>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</si>
  <si>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</si>
  <si>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</si>
  <si>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</si>
  <si>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</si>
  <si>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</si>
  <si>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</si>
  <si>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</si>
  <si>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</si>
  <si>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</si>
  <si>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</si>
  <si>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</si>
  <si>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</si>
  <si>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</si>
  <si>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</si>
  <si>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</si>
  <si>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</si>
  <si>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</si>
  <si>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</si>
  <si>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</si>
  <si>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</si>
  <si>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</si>
  <si>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</si>
  <si>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</si>
  <si>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</si>
  <si>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</si>
  <si>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</si>
  <si>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</si>
  <si>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</si>
  <si>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</si>
  <si>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</si>
  <si>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</si>
  <si>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</si>
  <si>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</si>
  <si>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</si>
  <si>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</si>
  <si>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</si>
  <si>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</si>
  <si>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</si>
  <si>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</si>
  <si>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</si>
  <si>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</si>
  <si>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</si>
  <si>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</si>
  <si>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</si>
  <si>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</si>
  <si>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</si>
  <si>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</si>
  <si>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</si>
  <si>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</si>
  <si>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</si>
  <si>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</si>
  <si>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</si>
  <si>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</si>
  <si>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</si>
  <si>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</si>
  <si>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</si>
  <si>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</si>
  <si>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</si>
  <si>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</si>
  <si>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</si>
  <si>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</si>
  <si>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</si>
  <si>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</si>
  <si>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</si>
  <si>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</si>
  <si>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</si>
  <si>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</si>
  <si>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</si>
  <si>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</si>
  <si>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</si>
  <si>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</si>
  <si>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</si>
  <si>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</si>
  <si>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</si>
  <si>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</si>
  <si>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</si>
  <si>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</si>
  <si>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</si>
  <si>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</si>
  <si>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</si>
  <si>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</si>
  <si>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</si>
  <si>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</si>
  <si>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</si>
  <si>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</si>
  <si>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</si>
  <si>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</si>
  <si>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</si>
  <si>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</si>
  <si>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</si>
  <si>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</si>
  <si>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</si>
  <si>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</si>
  <si>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</si>
  <si>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</si>
  <si>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</si>
  <si>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</si>
  <si>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</si>
  <si>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</si>
  <si>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</si>
  <si>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</si>
  <si>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</si>
  <si>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</si>
  <si>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</si>
  <si>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</si>
  <si>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</si>
  <si>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</si>
  <si>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</si>
  <si>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</si>
  <si>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</si>
  <si>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</si>
  <si>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</si>
  <si>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</si>
  <si>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</si>
  <si>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</si>
  <si>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</si>
  <si>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</si>
  <si>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</si>
  <si>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</si>
  <si>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</si>
  <si>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</si>
  <si>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</si>
  <si>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</si>
  <si>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</si>
  <si>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</si>
  <si>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</si>
  <si>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</si>
  <si>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</si>
  <si>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</si>
  <si>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</si>
  <si>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</si>
  <si>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</si>
  <si>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</si>
  <si>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</si>
  <si>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</si>
  <si>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</si>
  <si>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</si>
  <si>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</si>
  <si>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</si>
  <si>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</si>
  <si>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</si>
  <si>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</si>
  <si>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</si>
  <si>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</si>
  <si>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</si>
  <si>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</si>
  <si>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</si>
  <si>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</si>
  <si>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</si>
  <si>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</si>
  <si>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</si>
  <si>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</si>
  <si>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</si>
  <si>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</si>
  <si>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</si>
  <si>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</si>
  <si>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</si>
  <si>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</si>
  <si>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</si>
  <si>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</si>
  <si>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</si>
  <si>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</si>
  <si>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</si>
  <si>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</si>
  <si>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</si>
  <si>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</si>
  <si>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</si>
  <si>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</si>
  <si>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</si>
  <si>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</si>
  <si>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</si>
  <si>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</si>
  <si>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</si>
  <si>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</si>
  <si>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</si>
  <si>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</si>
  <si>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</si>
  <si>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</si>
  <si>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</si>
  <si>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</si>
  <si>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</si>
  <si>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</si>
  <si>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</si>
  <si>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</si>
  <si>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</si>
  <si>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</si>
  <si>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</si>
  <si>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</si>
  <si>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</si>
  <si>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</si>
  <si>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</si>
  <si>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</si>
  <si>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</si>
  <si>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</si>
  <si>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</si>
  <si>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</si>
  <si>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</si>
  <si>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</si>
  <si>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</si>
  <si>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</si>
  <si>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</si>
  <si>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</si>
  <si>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</si>
  <si>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</si>
  <si>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</si>
  <si>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</si>
  <si>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</si>
  <si>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</si>
  <si>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</si>
  <si>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</si>
  <si>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</si>
  <si>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</si>
  <si>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</si>
  <si>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</si>
  <si>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</si>
  <si>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</si>
  <si>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</si>
  <si>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</si>
  <si>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</si>
  <si>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</si>
  <si>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</si>
  <si>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</si>
  <si>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</si>
  <si>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</si>
  <si>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</si>
  <si>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</si>
  <si>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</si>
  <si>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</si>
  <si>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</si>
  <si>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</si>
  <si>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</si>
  <si>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</si>
  <si>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</si>
  <si>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</si>
  <si>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</si>
  <si>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</si>
  <si>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</si>
  <si>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</si>
  <si>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</si>
  <si>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</si>
  <si>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</si>
  <si>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</si>
  <si>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</si>
  <si>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</si>
  <si>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</si>
  <si>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</si>
  <si>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</si>
  <si>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</si>
  <si>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</si>
  <si>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</si>
  <si>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</si>
  <si>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</si>
  <si>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</si>
  <si>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</si>
  <si>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</si>
  <si>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</si>
  <si>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</si>
  <si>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</si>
  <si>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</si>
  <si>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</si>
  <si>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</si>
  <si>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</si>
  <si>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</si>
  <si>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</si>
  <si>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</si>
  <si>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</si>
  <si>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</si>
  <si>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</si>
  <si>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</si>
  <si>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</si>
  <si>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</si>
  <si>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</si>
  <si>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</si>
  <si>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</si>
  <si>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</si>
  <si>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</si>
  <si>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</si>
  <si>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</si>
  <si>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</si>
  <si>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</si>
  <si>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</si>
  <si>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</si>
  <si>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</si>
  <si>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</si>
  <si>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</si>
  <si>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</si>
  <si>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</si>
  <si>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</si>
  <si>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</si>
  <si>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</si>
  <si>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</si>
  <si>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</si>
  <si>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</si>
  <si>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</si>
  <si>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</si>
  <si>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</si>
  <si>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</si>
  <si>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</si>
  <si>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</si>
  <si>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</si>
  <si>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</si>
  <si>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</si>
  <si>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</si>
  <si>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</si>
  <si>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</si>
  <si>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</si>
  <si>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</si>
  <si>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</si>
  <si>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</si>
  <si>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</si>
  <si>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</si>
  <si>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</si>
  <si>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</si>
  <si>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</si>
  <si>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</si>
  <si>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</si>
  <si>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</si>
  <si>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</si>
  <si>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</si>
  <si>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</si>
  <si>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</si>
  <si>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</si>
  <si>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</si>
  <si>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</si>
  <si>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</si>
  <si>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</si>
  <si>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</si>
  <si>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</si>
  <si>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</si>
  <si>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</si>
  <si>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</si>
  <si>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</si>
  <si>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</si>
  <si>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</si>
  <si>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</si>
  <si>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</si>
  <si>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</si>
  <si>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</si>
  <si>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</si>
  <si>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</si>
  <si>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</si>
  <si>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</si>
  <si>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</si>
  <si>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</si>
  <si>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</si>
  <si>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</si>
  <si>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</si>
  <si>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</si>
  <si>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</si>
  <si>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</si>
  <si>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</si>
  <si>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</si>
  <si>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</si>
  <si>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</si>
  <si>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</si>
  <si>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</si>
  <si>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</si>
  <si>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</si>
  <si>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</si>
  <si>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</si>
  <si>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</si>
  <si>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</si>
  <si>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</si>
  <si>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</si>
  <si>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</si>
  <si>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</si>
  <si>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</si>
  <si>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</si>
  <si>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</si>
  <si>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</si>
  <si>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</si>
  <si>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</si>
  <si>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</si>
  <si>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</si>
  <si>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</si>
  <si>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</si>
  <si>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</si>
  <si>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</si>
  <si>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</si>
  <si>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</si>
  <si>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</si>
  <si>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</si>
  <si>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</si>
  <si>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</si>
  <si>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</si>
  <si>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</si>
  <si>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</si>
  <si>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</si>
  <si>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</si>
  <si>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</si>
  <si>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</si>
  <si>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</si>
  <si>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</si>
  <si>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</si>
  <si>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</si>
  <si>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</si>
  <si>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</si>
  <si>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</si>
  <si>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</si>
  <si>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</si>
  <si>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</si>
  <si>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</si>
  <si>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</si>
  <si>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</si>
  <si>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</si>
  <si>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</si>
  <si>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</si>
  <si>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</si>
  <si>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</si>
  <si>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</si>
  <si>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</si>
  <si>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</si>
  <si>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</si>
  <si>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</si>
  <si>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</si>
  <si>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</si>
  <si>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</si>
  <si>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</si>
  <si>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</si>
  <si>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</si>
  <si>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</si>
  <si>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</si>
  <si>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</si>
  <si>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</si>
  <si>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</si>
  <si>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</si>
  <si>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</si>
  <si>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</si>
  <si>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</si>
  <si>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</si>
  <si>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</si>
  <si>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</si>
  <si>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</si>
  <si>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</si>
  <si>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</si>
  <si>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</si>
  <si>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</si>
  <si>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</si>
  <si>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</si>
  <si>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</si>
  <si>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</si>
  <si>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</si>
  <si>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</si>
  <si>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</si>
  <si>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</si>
  <si>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</si>
  <si>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</si>
  <si>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</si>
  <si>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</si>
  <si>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</si>
  <si>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</si>
  <si>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</si>
  <si>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</si>
  <si>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</si>
  <si>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</si>
  <si>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</si>
  <si>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</si>
  <si>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</si>
  <si>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</si>
  <si>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</si>
  <si>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</si>
  <si>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</si>
  <si>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</si>
  <si>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</si>
  <si>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</si>
  <si>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</si>
  <si>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</si>
  <si>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</si>
  <si>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</si>
  <si>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</si>
  <si>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</si>
  <si>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</si>
  <si>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</si>
  <si>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</si>
  <si>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</si>
  <si>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</si>
  <si>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</si>
  <si>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</si>
  <si>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</si>
  <si>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</si>
  <si>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</si>
  <si>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</si>
  <si>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</si>
  <si>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</si>
  <si>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</si>
  <si>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</si>
  <si>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</si>
  <si>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</si>
  <si>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</si>
  <si>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</si>
  <si>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</si>
  <si>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</si>
  <si>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</si>
  <si>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</si>
  <si>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</si>
  <si>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</si>
  <si>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</si>
  <si>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</si>
  <si>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</si>
  <si>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</si>
  <si>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</si>
  <si>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</si>
  <si>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</si>
  <si>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</si>
  <si>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</si>
  <si>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</si>
  <si>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</si>
  <si>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</si>
  <si>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</si>
  <si>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</si>
  <si>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</si>
  <si>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</si>
  <si>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</si>
  <si>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</si>
  <si>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</si>
  <si>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</si>
  <si>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</si>
  <si>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</si>
  <si>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</si>
  <si>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</si>
  <si>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</si>
  <si>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</si>
  <si>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</si>
  <si>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</si>
  <si>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</si>
  <si>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</si>
  <si>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</si>
  <si>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</si>
  <si>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</si>
  <si>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</si>
  <si>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</si>
  <si>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</si>
  <si>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</si>
  <si>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</si>
  <si>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</si>
  <si>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</si>
  <si>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</si>
  <si>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</si>
  <si>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</si>
  <si>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</si>
  <si>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</si>
  <si>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</si>
  <si>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</si>
  <si>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</si>
  <si>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</si>
  <si>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</si>
  <si>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</si>
  <si>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</si>
  <si>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</si>
  <si>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</si>
  <si>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</si>
  <si>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</si>
  <si>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</si>
  <si>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</si>
  <si>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</si>
  <si>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</si>
  <si>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</si>
  <si>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</si>
  <si>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</si>
  <si>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</si>
  <si>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</si>
  <si>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</si>
  <si>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</si>
  <si>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</si>
  <si>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</si>
  <si>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</si>
  <si>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</si>
  <si>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</si>
  <si>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</si>
  <si>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</si>
  <si>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</si>
  <si>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</si>
  <si>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</si>
  <si>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</si>
  <si>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</si>
  <si>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</si>
  <si>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</si>
  <si>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</si>
  <si>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</si>
  <si>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</si>
  <si>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</si>
  <si>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</si>
  <si>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</si>
  <si>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</si>
  <si>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</si>
  <si>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</si>
  <si>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</si>
  <si>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</si>
  <si>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</si>
  <si>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</si>
  <si>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</si>
  <si>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</si>
  <si>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</si>
  <si>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</si>
  <si>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</si>
  <si>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</si>
  <si>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</si>
  <si>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</si>
  <si>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</si>
  <si>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</si>
  <si>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</si>
  <si>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</si>
  <si>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</si>
  <si>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</si>
  <si>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</si>
  <si>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</si>
  <si>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</si>
  <si>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</si>
  <si>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</si>
  <si>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</si>
  <si>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</si>
  <si>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</si>
  <si>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</si>
  <si>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</si>
  <si>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</si>
  <si>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</si>
  <si>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</si>
  <si>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</si>
  <si>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</si>
  <si>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</si>
  <si>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</si>
  <si>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</si>
  <si>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</si>
  <si>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</si>
  <si>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</si>
  <si>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</si>
  <si>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</si>
  <si>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</si>
  <si>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</si>
  <si>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</si>
  <si>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</si>
  <si>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</si>
  <si>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</si>
  <si>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</si>
  <si>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</si>
  <si>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</si>
  <si>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</si>
  <si>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</si>
  <si>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</si>
  <si>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</si>
  <si>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</si>
  <si>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</si>
  <si>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</si>
  <si>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</si>
  <si>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</si>
  <si>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</si>
  <si>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</si>
  <si>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</si>
  <si>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</si>
  <si>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</si>
  <si>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</si>
  <si>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</si>
  <si>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</si>
  <si>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</si>
  <si>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</si>
  <si>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</si>
  <si>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</si>
  <si>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</si>
  <si>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</si>
  <si>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</si>
  <si>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</si>
  <si>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</si>
  <si>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</si>
  <si>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</si>
  <si>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</si>
  <si>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</si>
  <si>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</si>
  <si>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</si>
  <si>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</si>
  <si>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</si>
  <si>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</si>
  <si>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</si>
  <si>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</si>
  <si>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</si>
  <si>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</si>
  <si>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</si>
  <si>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</si>
  <si>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</si>
  <si>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</si>
  <si>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</si>
  <si>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</si>
  <si>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</si>
  <si>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</si>
  <si>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</si>
  <si>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</si>
  <si>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</si>
  <si>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</si>
  <si>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</si>
  <si>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</si>
  <si>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</si>
  <si>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</si>
  <si>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</si>
  <si>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</si>
  <si>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</si>
  <si>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</si>
  <si>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</si>
  <si>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</si>
  <si>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</si>
  <si>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</si>
  <si>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</si>
  <si>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</si>
  <si>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</si>
  <si>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</si>
  <si>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</si>
  <si>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</si>
  <si>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</si>
  <si>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</si>
  <si>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</si>
  <si>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</si>
  <si>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</si>
  <si>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</si>
  <si>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</si>
  <si>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</si>
  <si>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</si>
  <si>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</si>
  <si>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</si>
  <si>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</si>
  <si>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</si>
  <si>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</si>
  <si>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</si>
  <si>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</si>
  <si>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</si>
  <si>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</si>
  <si>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</si>
  <si>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</si>
  <si>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</si>
  <si>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</si>
  <si>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</si>
  <si>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</si>
  <si>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</si>
  <si>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</si>
  <si>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</si>
  <si>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</si>
  <si>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</si>
  <si>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PCM-20251130-00001493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</si>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</sst>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6" dataDxfId="45" headerRowBorderDxfId="43" tableBorderDxfId="44" totalsRowBorderDxfId="42">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329.00243946759292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45991.950865393519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45991.950865393519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45991.950865393519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45991.950865393519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45991.950865393519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45991.950865393519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45991.950865393519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45991.950865393519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45991.950865393519</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45991.950865393519</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45991.950865393519</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45991.950865393519</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45991.950865393519</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45991.950865393519</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45991.950865393519</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45991.950865393519</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45991.950865393519</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45991.950865393519</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45991.950865393519</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45991.950865393519</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45991.950865393519</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45991.950865393519</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45991.950865393519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45991.950865393519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45991.950865393519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45991.950865393519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45991.950865393519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45991.950865393519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45991.950865393519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45991.950865393519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45991.950865393519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45991.950865393519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45991.950865393519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45991.950865393519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45991.950865393519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45991.950865393519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45991.950865393519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45991.950865393519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45991.950865393519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45991.950865393519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45991.950865393519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45991.950865393519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45991.950865393519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45991.950865393519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45991.950865393519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45991.950865393519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45991.950865393519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45991.950865393519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45991.950865393519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45991.950865393519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45991.950865393519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45991.950865393519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45991.950865393519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45991.950865393519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45991.950865393519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45991.950865393519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45991.950865393519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45991.950865393519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45991.950865393519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45991.950865393519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45991.950865393519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45991.950865393519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45991.950865393519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45991.950865393519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45991.950865393519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45991.950865393519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45991.950865393519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45991.950865393519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45991.950865393519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45991.950865393519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45991.950865393519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45991.950865393519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45991.950865393519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45991.950865393519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45991.950865393519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45991.950865393519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45991.950865393519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45991.950865393519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45991.950865393519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45991.950865393519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45991.950865393519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45991.950865393519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45991.950865393519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45991.950865393519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45991.950865393519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45991.950865393519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45991.950865393519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45991.950865393519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45991.950865393519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45991.950865393519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45991.950865393519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45991.950865393519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45991.950865393519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45991.950865393519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45991.950865393519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45991.950865393519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45991.950865393519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45991.950865393519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45991.950865393519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45991.950865393519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45991.950865393519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45991.950865393519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45991.950865393519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45991.950865393519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45991.950865393519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45991.950865393519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45991.950865393519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45991.950865393519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45991.950865393519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45991.950865393519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45991.950865393519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45991.950865393519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45991.950865393519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45991.950865393519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45991.950865393519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45991.950865393519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45991.950865393519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45991.950865393519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45991.950865393519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45991.950865393519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45991.950865393519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45991.950865393519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45991.950865393519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45991.950865393519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45991.950865393519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45991.950865393519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45991.950865393519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45991.950865393519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45991.950865393519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45991.950865393519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45991.950865393519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45991.950865393519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45991.950865393519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45991.950865393519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45991.950865393519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45991.950865393519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45991.950865393519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45991.950865393519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45991.950865393519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45991.950865393519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45991.950865393519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45991.950865393519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45991.950865393519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45991.950865393519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45991.950865393519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45991.950865393519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45991.950865393519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45991.950865393519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45991.950865393519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45991.950865393519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45991.950865393519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45991.950865393519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45991.950865393519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45991.950865393519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45991.950865393519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45991.950865393519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45991.950865393519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45991.950865393519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45991.950865393519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45991.950865393519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45991.950865393519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45991.950865393519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45991.950865393519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45991.950865393519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45991.950865393519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45991.950865393519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45991.950865393519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45991.950865393519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45991.950865393519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45991.950865393519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45991.950865393519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45991.950865393519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45991.950865393519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45991.950865393519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45991.950865393519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45991.950865393519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45991.950865393519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45991.950865393519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45991.950865393519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45991.950865393519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45991.950865393519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45991.950865393519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45991.950865393519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45991.950865393519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45991.950865393519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45991.950865393519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45991.950865393519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45991.950865393519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45991.950865393519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45991.950865393519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45991.950865393519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45991.950865393519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45991.950865393519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45991.950865393519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45991.950865393519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45991.950865393519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45991.950865393519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45991.950865393519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45991.950865393519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45991.950865393519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45991.950865393519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45991.950865393519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45991.950865393519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45991.950865393519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45991.950865393519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45991.950865393519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45991.950865393519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45991.950865393519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45991.950865393519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45991.950865393519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45991.950865393519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45991.950865393519</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45991.950865393519</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45991.950865393519</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45991.950865393519</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45991.950865393519</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45991.950865393519</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45991.950865393519</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45991.950865393519</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45991.950865393519</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45991.950865393519</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45991.950865393519</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45991.950865393519</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45991.950865393519</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45991.950865393519</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45991.950865393519</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039258CA-643B-4DA0-B71E-68A22F40F429}"/>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166.95102743055759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7.5634464120375924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45991.950865393519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45991.950865393519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45991.950865393519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45991.950865393519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45991.950865393519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45991.950865393519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45991.950865393519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45991.950865393519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45991.950865393519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45991.950865393519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45991.950865393519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45991.950865393519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45991.950865393519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45991.950865393519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45991.950865393519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45991.950865393519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45991.950865393519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45991.950865393519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45991.950865393519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45991.950865393519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45991.950865393519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45991.950865393519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45991.950865393519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45991.950865393519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45991.950865393519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45991.950865393519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45991.950865393519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45991.950865393519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45991.950865393519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45991.950865393519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45991.950865393519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45991.950865393519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45991.950865393519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45991.950865393519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45991.950865393519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45991.950865393519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45991.950865393519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45991.950865393519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45991.950865393519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45991.950865393519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45991.950865393519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45991.950865393519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45991.950865393519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45991.950865393519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45991.950865393519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45991.950865393519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45991.950865393519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45991.950865393519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45991.950865393519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45991.950865393519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45991.950865393519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45991.950865393519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45991.950865393519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45991.950865393519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45991.950865393519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45991.950865393519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45991.950865393519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45991.950865393519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45991.950865393519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45991.950865393519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45991.950865393519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45991.950865393519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45991.950865393519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45991.950865393519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45991.950865393519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45991.950865393519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45991.950865393519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45991.950865393519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45991.950865393519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45991.950865393519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45991.950865393519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45991.950865393519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45991.950865393519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45991.950865393519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45991.950865393519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45991.950865393519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45991.950865393519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45991.950865393519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45991.950865393519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45991.950865393519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45991.950865393519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45991.950865393519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45991.950865393519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45991.950865393519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45991.950865393519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45991.950865393519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45991.950865393519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45991.950865393519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45991.950865393519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45991.950865393519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45991.950865393519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45991.950865393519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45991.950865393519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45991.950865393519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45991.950865393519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45991.950865393519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45991.950865393519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45991.950865393519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45991.950865393519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45991.950865393519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45991.950865393519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45991.950865393519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45991.950865393519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45991.950865393519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45991.950865393519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45991.950865393519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45991.950865393519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45991.950865393519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45991.950865393519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45991.950865393519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45991.950865393519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45991.950865393519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45991.950865393519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45991.950865393519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45991.950865393519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45991.950865393519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45991.950865393519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45991.950865393519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45991.950865393519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45991.950865393519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45991.950865393519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45991.950865393519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45991.950865393519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45991.950865393519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45991.950865393519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45991.950865393519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45991.950865393519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45991.950865393519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45991.950865393519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45991.950865393519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45991.950865393519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45991.950865393519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45991.950865393519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45991.950865393519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45991.950865393519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45991.950865393519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45991.950865393519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45991.950865393519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45991.950865393519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45991.950865393519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45991.950865393519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45991.950865393519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45991.950865393519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45991.950865393519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45991.950865393519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45991.950865393519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45991.950865393519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45991.950865393519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45991.950865393519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45991.950865393519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45991.950865393519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45991.950865393519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45991.950865393519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45991.950865393519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45991.950865393519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45991.950865393519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45991.950865393519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45991.950865393519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45991.950865393519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45991.950865393519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45991.950865393519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45991.950865393519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45991.950865393519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45991.950865393519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45991.950865393519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45991.950865393519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45991.950865393519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45991.950865393519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45991.950865393519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45991.950865393519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45991.950865393519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45991.950865393519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45991.950865393519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45991.950865393519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45991.950865393519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45991.950865393519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45991.950865393519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45991.950865393519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45991.950865393519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45991.950865393519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45991.950865393519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45991.950865393519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45991.950865393519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45991.950865393519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45991.950865393519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45991.950865393519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45991.950865393519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45991.950865393519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45991.950865393519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45991.950865393519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45991.950865393519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45991.950865393519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45991.950865393519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45991.950865393519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45991.950865393519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45991.950865393519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45991.950865393519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45991.950865393519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45991.950865393519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45991.950865393519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45991.950865393519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45991.950865393519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45991.950865393519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45991.950865393519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45991.950865393519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45991.950865393519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45991.950865393519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45991.950865393519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45991.950865393519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45991.950865393519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45991.950865393519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45991.950865393519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45991.950865393519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45991.950865393519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45991.950865393519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45991.950865393519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45991.950865393519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45991.950865393519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45991.950865393519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45991.950865393519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45991.950865393519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45991.950865393519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45991.950865393519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45991.950865393519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45991.950865393519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45991.950865393519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45991.950865393519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45991.950865393519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45991.950865393519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45991.950865393519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45991.950865393519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45991.950865393519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45991.950865393519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45991.950865393519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45991.950865393519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45991.950865393519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45991.950865393519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45991.950865393519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45991.950865393519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45991.950865393519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45991.950865393519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45991.950865393519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45991.950865393519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45991.950865393519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45991.950865393519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45991.950865393519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45991.950865393519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45991.950865393519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45991.950865393519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45991.950865393519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45991.950865393519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45991.950865393519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45991.950865393519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45991.950865393519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45991.950865393519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45991.950865393519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45991.950865393519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45991.950865393519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45991.950865393519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45991.950865393519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45991.950865393519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45991.950865393519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45991.950865393519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45991.950865393519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45991.950865393519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45991.950865393519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45991.950865393519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45991.950865393519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45991.950865393519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45991.950865393519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45991.950865393519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45991.950865393519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45991.950865393519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45991.950865393519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45991.950865393519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45991.950865393519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45991.950865393519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45991.950865393519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45991.950865393519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45991.950865393519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45991.950865393519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45991.950865393519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45991.950865393519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45991.950865393519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45991.950865393519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45991.950865393519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45991.950865393519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45991.950865393519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45991.950865393519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45991.950865393519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45991.950865393519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45991.950865393519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45991.950865393519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45991.950865393519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45991.950865393519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45991.950865393519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45991.950865393519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45991.950865393519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45991.950865393519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45991.950865393519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45991.950865393519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45991.950865393519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45991.950865393519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45991.950865393519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45991.950865393519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45991.950865393519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45991.950865393519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45991.950865393519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45991.950865393519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45991.950865393519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45991.950865393519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45991.950865393519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45991.950865393519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45991.950865393519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45991.950865393519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45991.950865393519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45991.950865393519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45991.950865393519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45991.950865393519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45991.950865393519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45991.950865393519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45991.950865393519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45991.950865393519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45991.950865393519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45991.950865393519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45991.950865393519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45991.950865393519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45991.950865393519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45991.950865393519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45991.950865393519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45991.950865393519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45991.950865393519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45991.950865393519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45991.950865393519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45991.950865393519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45991.950865393519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45991.950865393519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45991.950865393519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45991.950865393519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45991.950865393519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45991.950865393519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45991.950865393519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45991.950865393519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45991.950865393519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45991.950865393519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45991.950865393519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45991.950865393519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45991.950865393519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45991.950865393519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45991.950865393519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45991.950865393519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45991.950865393519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45991.950865393519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45991.950865393519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45991.950865393519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45991.950865393519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45991.950865393519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45991.950865393519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45991.950865393519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45991.950865393519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45991.950865393519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45991.950865393519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45991.950865393519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45991.950865393519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45991.950865393519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45991.950865393519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45991.950865393519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45991.950865393519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45991.950865393519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45991.950865393519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45991.950865393519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45991.950865393519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45991.950865393519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45991.950865393519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45991.950865393519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45991.950865393519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45991.950865393519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45991.950865393519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45991.950865393519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45991.950865393519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45991.950865393519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45991.950865393519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45991.950865393519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45991.950865393519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45991.950865393519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45991.950865393519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45991.950865393519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45991.950865393519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45991.950865393519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45991.950865393519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45991.950865393519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45991.950865393519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45991.950865393519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45991.950865393519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45991.950865393519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45991.950865393519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45991.950865393519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45991.950865393519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45991.950865393519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45991.950865393519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45991.950865393519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45991.950865393519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45991.950865393519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45991.950865393519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45991.950865393519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45991.950865624996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45991.950865624996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45991.950865624996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45991.950865624996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45991.950865624996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45991.950865624996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45991.950865624996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45991.950865624996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45991.950865624996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45991.950865624996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45991.950865624996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45991.950865624996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45991.950865624996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45991.950865624996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45991.950865624996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45991.950865624996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45991.950865624996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45991.950865624996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45991.950865624996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45991.950865624996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45991.950865624996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45991.950865624996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45991.950865624996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45991.950865624996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45991.950865624996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45991.950865624996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45991.950865624996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45991.950865624996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45991.950865624996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45991.950865624996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45991.950865624996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45991.950865624996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45991.950865624996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45991.950865624996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45991.950865624996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45991.950865624996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45991.950865624996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45991.950865624996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45991.950865624996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45991.950865624996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45991.950865624996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45991.950865624996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45991.950865624996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45991.950865624996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45991.950865624996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45991.950865624996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45991.950865624996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45991.950865624996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45991.950865624996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45991.950865624996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45991.950865624996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45991.950865624996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45991.950865624996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45991.950865624996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45991.950865624996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45991.950865624996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45991.950865624996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45991.950865624996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45991.950865624996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45991.950865624996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45991.950865624996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45991.950865624996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45991.950865624996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45991.950865624996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45991.950865624996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45991.950865624996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45991.950865624996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45991.950865624996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45991.950865624996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45991.950865624996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45991.950865624996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45991.950865624996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45991.950865624996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45991.950865624996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45991.950865624996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45991.950865624996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45991.950865624996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45991.950865624996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45991.950865624996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45991.950865624996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45991.950865624996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45991.950865624996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45991.950865624996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45991.950865624996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45991.950865624996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45991.950865624996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45991.950865624996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45991.950865624996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45991.950865624996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45991.950865624996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45991.950865624996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45991.950865624996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45991.950865624996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45991.950865624996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45991.950865624996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45991.950865624996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45991.950865624996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45991.950865624996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45991.950865624996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45991.950865624996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45991.950865624996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45991.950865624996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45991.950865624996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45991.950865624996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45991.950865624996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45991.950865624996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45991.950865624996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45991.950865624996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45991.950865624996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45991.950865624996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45991.950865624996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45991.950865624996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45991.950865624996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45991.950865624996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45991.950865624996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45991.950865624996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45991.950865624996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45991.950865624996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45991.950865624996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45991.950865624996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45991.950865624996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45991.950865624996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45991.950865624996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45991.950865624996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45991.950865624996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45991.950865624996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45991.950865624996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45991.950865624996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45991.950865624996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45991.950865624996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45991.950865624996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45991.950865624996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45991.950865624996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45991.950865624996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45991.950865624996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45991.950865624996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45991.950865624996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45991.950865624996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45991.950865624996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45991.950865624996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45991.950865624996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45991.950865624996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45991.950865624996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45991.950865624996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45991.950865624996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45991.950865624996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45991.950865624996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45991.950865624996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45991.950865624996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45991.950865624996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45991.950865624996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45991.950865624996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45991.950865624996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45991.950865624996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45991.950865624996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45991.950865624996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45991.950865624996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45991.950865624996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45991.950865624996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45991.950865624996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45991.950865624996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45991.950865624996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45991.950865624996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45991.950865624996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45991.950865624996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45991.950865624996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45991.950865624996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45991.950865624996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45991.950865624996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45991.950865624996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45991.950865624996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45991.950865624996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45991.950865624996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45991.950865624996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45991.950865624996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45991.950865624996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45991.950865624996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45991.950865624996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45991.950865624996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45991.950865624996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45991.950865624996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45991.950865624996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45991.950865624996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45991.950865624996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45991.950865624996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45991.950865624996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45991.950865624996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45991.950865624996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45991.950865624996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45991.950865624996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45991.950865624996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45991.950865624996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45991.950865624996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45991.950865624996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45991.950865624996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45991.950865624996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45991.950865624996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45991.950865624996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45991.950865624996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45991.950865624996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45991.950865624996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45991.950865624996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45991.950865624996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45991.950865624996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45991.950865624996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45991.950865624996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45991.950865624996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45991.950865624996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45991.950865624996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45991.950865624996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45991.950865624996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45991.950865624996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45991.950865624996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45991.950865624996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45991.950865624996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45991.950865624996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45991.950865624996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45991.950865624996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45991.950865624996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45991.950865624996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45991.950865624996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45991.950865624996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45991.950865624996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45991.950865624996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45991.950865624996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45991.950865624996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45991.950865624996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45991.950865624996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45991.950865624996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45991.950865624996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45991.950865624996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45991.950865624996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45991.950865624996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45991.950865624996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45991.950865624996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45991.950865624996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45991.950865624996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45991.950865624996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45991.950865624996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45991.950865624996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45991.950865624996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45991.950865624996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45991.950865624996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45991.950865624996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45991.950865624996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45991.950865624996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45991.950865624996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45991.950865624996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45991.950865624996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45991.950865624996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45991.950865624996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45991.950865624996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45991.950865624996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45991.950865624996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45991.950865624996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45991.950865624996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45991.950865624996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45991.950865624996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45991.950865624996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45991.950865624996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45991.950865624996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45991.950865624996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45991.950865624996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45991.950865624996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45991.950865624996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45991.950865624996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45991.950865624996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45991.950865624996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45991.950865624996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45991.950865624996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45991.950865624996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45991.950865624996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45991.950865624996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45991.950865624996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45991.950865624996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45991.950865624996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45991.950865624996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45991.950865624996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45991.950865624996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45991.950865624996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45991.950865624996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45991.950865624996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45991.950865624996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45991.950865624996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45991.950865624996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45991.950865624996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45991.950865624996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45991.950865624996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45991.950865624996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45991.950865624996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45991.950865624996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45991.950865624996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45991.950865624996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45991.950865624996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45991.950865624996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45991.950865624996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45991.950865624996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45991.950865624996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45991.950865624996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45991.950865624996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45991.950865624996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45991.950865624996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45991.950865624996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45991.950865624996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45991.950865624996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45991.950865624996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45991.950865624996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45991.950865624996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45991.950865624996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45991.950865624996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45991.950865624996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45991.950865624996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45991.950865624996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45991.950865624996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45991.950865624996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45991.950865624996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45991.950865624996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45991.950865624996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45991.950865624996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45991.950865624996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45991.950865624996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45991.950865624996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45991.950865624996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45991.950865624996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45991.950865624996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45991.950865624996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45991.950865624996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45991.950865624996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45991.950865624996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45991.950865624996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45991.950865624996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45991.950865624996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45991.950865624996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45991.950865624996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45991.950865624996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45991.950865624996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45991.950865624996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45991.950865624996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45991.950865624996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45991.950865624996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45991.950865624996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45991.950865624996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45991.950865624996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45991.950865624996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45991.950865624996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45991.950865624996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45991.950865624996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45991.950865624996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45991.950865624996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45991.950865624996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45991.950865624996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45991.950865624996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45991.950865624996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45991.950865624996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45991.950865624996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45991.950865624996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45991.950865624996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45991.950865624996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45991.950865624996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45991.950865624996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45991.950865624996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45991.950865624996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45991.950865624996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45991.950865624996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45991.950865624996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45991.950865624996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45991.950865624996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45991.950865624996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45991.950865624996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45991.950865624996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45991.950865624996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45991.950865624996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45991.950865624996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45991.950865624996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45991.950865624996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45991.950865624996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45991.950865624996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45991.950865624996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45991.950865624996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45991.950865624996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45991.950865624996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45991.950865624996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45991.950865624996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45991.950865624996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45991.950865624996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45991.950865624996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45991.950865624996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45991.950865624996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45991.950865624996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45991.950865624996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45991.950865624996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45991.950865624996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45991.950865624996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45991.950865624996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45991.950865624996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45991.950865624996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45991.950865624996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45991.950865624996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45991.950865624996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45991.950865624996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45991.950865624996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45991.950865624996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45991.950865624996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45991.950865624996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45991.950865624996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45991.950865624996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45991.950865624996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45991.950865624996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45991.950865624996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45991.950865624996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45991.950865624996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45991.950865624996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45991.950865624996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45991.950865624996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45991.950865624996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45991.950865624996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45991.950865624996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45991.950865624996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45991.950865624996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45991.950865624996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45991.950865624996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45991.950865624996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45991.950865624996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45991.950865624996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45991.950865624996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45991.950865624996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45991.950865624996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45991.950865624996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45991.950865624996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45991.950865624996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45991.950865624996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45991.950865624996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45991.950865624996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45991.950865624996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45991.950865624996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45991.950865624996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45991.950865624996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45991.950865624996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45991.950865624996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45991.950865624996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45991.950865624996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45991.950865624996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45991.950865624996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45991.950865624996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45991.950865624996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45991.950865624996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45991.950865624996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45991.950865624996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45991.950865624996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45991.950865624996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45991.950865624996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45991.950865624996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45991.950865624996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45991.950865624996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45991.950865624996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45991.950865624996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45991.950865624996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45991.950865624996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45991.950865624996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45991.950865624996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45991.950865624996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45991.950865624996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45991.950865624996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45991.950865624996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45991.950865624996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45991.950865624996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45991.950865624996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45991.950865624996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45991.950865624996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45991.950865624996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45991.950865624996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45991.950865624996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45991.950865624996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45991.950865624996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45991.950865624996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45991.950865624996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45991.950865624996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45991.950865624996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45991.950865624996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45991.950865624996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45991.950865624996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45991.950865624996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45991.950865624996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45991.950865624996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45991.950865624996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45991.950865624996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45991.950865624996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45991.950865624996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45991.950865624996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45991.950865624996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45991.950865624996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45991.950865624996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45991.950865624996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45991.950865624996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45991.950865624996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45991.950865624996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45991.950865624996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45991.950865624996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45991.950865624996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45991.950865624996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45991.950865624996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45991.950865624996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45991.950865624996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45991.950865624996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45991.950865624996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45991.950865624996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45991.950865624996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45991.950865624996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45991.950865624996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45991.950865624996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45991.950865624996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45991.950865624996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45991.950865624996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45991.950865624996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45991.950865624996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45991.950865624996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45991.950865624996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45991.950865624996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45991.950865624996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45991.950865624996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45991.950865624996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45991.950865624996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45991.950865624996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45991.950865624996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45991.950865624996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45991.950865624996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45991.950865624996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45991.950865624996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45991.950865624996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45991.950865624996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45991.950865624996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45991.950865624996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45991.950865624996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45991.950865624996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45991.950865624996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45991.950865624996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45991.950865624996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45991.950865624996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45991.950865624996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45991.950865624996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45991.950865624996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45991.950865624996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45991.950865624996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45991.950865624996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45991.950865624996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45991.950865624996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45991.950865624996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45991.950865624996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45991.950865624996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45991.950865624996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45991.950865624996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45991.950865624996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45991.950865624996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45991.950865624996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45991.950865624996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45991.950865624996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45991.950865624996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45991.950865624996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45991.950865624996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45991.950865624996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45991.950865624996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45991.950865624996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45991.950865624996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45991.950865624996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45991.950865624996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45991.950865624996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45991.950865624996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45991.950865624996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45991.950865624996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45991.950865624996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45991.950865624996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45991.950865624996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45991.950865624996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45991.950865624996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45991.950865624996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45991.950865624996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45991.950865624996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45991.950865624996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45991.950865624996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45991.950865624996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45991.950865624996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45991.950865624996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45991.950865624996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45991.950865624996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45991.950865624996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45991.950865624996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45991.950865624996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45991.950865624996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45991.950865624996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45991.950865624996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45991.950865624996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45991.950865624996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45991.950865624996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45991.950865624996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45991.950865624996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45991.950865624996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45991.950865624996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45991.950865624996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45991.950865624996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45991.950865624996</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workbookViewId="0">
      <selection activeCell="D26" sqref="D2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288.47014780092286</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31" ca="1" si="0">IFERROR(NOW()-F3,"")</f>
        <v>45991.950865393519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45991.950865393519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45991.950865393519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45991.950865393519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45991.950865393519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45991.950865393519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45991.950865393519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45991.950865393519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45991.950865393519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45991.950865393519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45991.950865393519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45991.950865393519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45991.950865393519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45991.950865393519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45991.950865393519</v>
      </c>
      <c r="H17" s="92"/>
      <c r="I17" s="110" t="str">
        <f>IFERROR(VLOOKUP(D17,DB!A:F,6,0),"")</f>
        <v/>
      </c>
      <c r="J17" s="110" t="str">
        <f>IFERROR(VLOOKUP(D17,DB!A:G,7,0),"")</f>
        <v/>
      </c>
      <c r="K17" s="94"/>
      <c r="L17" s="88" t="str">
        <f>IFERROR(VLOOKUP(D17,DB!A:I,9,0),"")</f>
        <v/>
      </c>
    </row>
    <row r="18" spans="1:12" ht="15" customHeight="1">
      <c r="A18" s="110"/>
      <c r="B18" s="110" t="str">
        <f>IFERROR(VLOOKUP(D19,DB!A:K,11,0),"")</f>
        <v/>
      </c>
      <c r="C18" s="90"/>
      <c r="D18" s="88"/>
      <c r="E18" s="91"/>
      <c r="F18" s="92"/>
      <c r="G18" s="93">
        <f t="shared" ca="1" si="0"/>
        <v>45991.950865393519</v>
      </c>
      <c r="H18" s="92"/>
      <c r="I18" s="110" t="str">
        <f>IFERROR(VLOOKUP(D19,DB!A:F,6,0),"")</f>
        <v/>
      </c>
      <c r="J18" s="110" t="str">
        <f>IFERROR(VLOOKUP(D19,DB!A:G,7,0),"")</f>
        <v/>
      </c>
      <c r="K18" s="94"/>
      <c r="L18" s="88" t="str">
        <f>IFERROR(VLOOKUP(D19,DB!A:I,9,0),"")</f>
        <v/>
      </c>
    </row>
    <row r="19" spans="1:12" ht="15" customHeight="1">
      <c r="A19" s="110"/>
      <c r="B19" s="110" t="str">
        <f>IFERROR(VLOOKUP(#REF!,DB!A:K,11,0),"")</f>
        <v/>
      </c>
      <c r="C19" s="90"/>
      <c r="D19" s="88"/>
      <c r="E19" s="91"/>
      <c r="F19" s="92"/>
      <c r="G19" s="93">
        <f t="shared" ca="1" si="0"/>
        <v>45991.950865393519</v>
      </c>
      <c r="H19" s="92"/>
      <c r="I19" s="110" t="str">
        <f>IFERROR(VLOOKUP(#REF!,DB!A:F,6,0),"")</f>
        <v/>
      </c>
      <c r="J19" s="110" t="str">
        <f>IFERROR(VLOOKUP(#REF!,DB!A:G,7,0),"")</f>
        <v/>
      </c>
      <c r="K19" s="94"/>
      <c r="L19" s="88" t="str">
        <f>IFERROR(VLOOKUP(#REF!,DB!A:I,9,0),"")</f>
        <v/>
      </c>
    </row>
    <row r="20" spans="1:12" ht="15" customHeight="1">
      <c r="A20" s="110"/>
      <c r="B20" s="110" t="str">
        <f>IFERROR(VLOOKUP(D20,DB!A:K,11,0),"")</f>
        <v/>
      </c>
      <c r="C20" s="90"/>
      <c r="D20" s="88"/>
      <c r="E20" s="91"/>
      <c r="F20" s="92"/>
      <c r="G20" s="93">
        <f t="shared" ca="1" si="0"/>
        <v>45991.950865393519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45991.950865393519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45991.950865393519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45991.950865393519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45991.950865393519</v>
      </c>
      <c r="H24" s="92"/>
      <c r="I24" s="110" t="str">
        <f>IFERROR(VLOOKUP(D24,DB!A:F,6,0),"")</f>
        <v/>
      </c>
      <c r="J24" s="110" t="str">
        <f>IFERROR(VLOOKUP(D24,DB!A:G,7,0),"")</f>
        <v/>
      </c>
      <c r="K24" s="94"/>
      <c r="L24" s="88" t="str">
        <f>IFERROR(VLOOKUP(D24,DB!A:I,9,0),"")</f>
        <v/>
      </c>
    </row>
    <row r="25" spans="1:12" ht="15" customHeight="1">
      <c r="A25" s="110"/>
      <c r="B25" s="110" t="str">
        <f>IFERROR(VLOOKUP(D26,DB!A:K,11,0),"")</f>
        <v/>
      </c>
      <c r="C25" s="90"/>
      <c r="D25" s="150"/>
      <c r="E25" s="91"/>
      <c r="F25" s="92"/>
      <c r="G25" s="93">
        <f t="shared" ca="1" si="0"/>
        <v>45991.950865393519</v>
      </c>
      <c r="H25" s="92"/>
      <c r="I25" s="110" t="str">
        <f>IFERROR(VLOOKUP(D26,DB!A:F,6,0),"")</f>
        <v/>
      </c>
      <c r="J25" s="110" t="str">
        <f>IFERROR(VLOOKUP(D26,DB!A:G,7,0),"")</f>
        <v/>
      </c>
      <c r="K25" s="94"/>
      <c r="L25" s="88" t="str">
        <f>IFERROR(VLOOKUP(D26,DB!A:I,9,0),"")</f>
        <v/>
      </c>
    </row>
    <row r="26" spans="1:12" ht="15" customHeight="1">
      <c r="A26" s="110"/>
      <c r="B26" s="110" t="str">
        <f>IFERROR(VLOOKUP(#REF!,DB!A:K,11,0),"")</f>
        <v/>
      </c>
      <c r="C26" s="90"/>
      <c r="D26" s="88"/>
      <c r="E26" s="91"/>
      <c r="F26" s="92"/>
      <c r="G26" s="93">
        <f t="shared" ca="1" si="0"/>
        <v>45991.950865393519</v>
      </c>
      <c r="H26" s="92"/>
      <c r="I26" s="110" t="str">
        <f>IFERROR(VLOOKUP(#REF!,DB!A:F,6,0),"")</f>
        <v/>
      </c>
      <c r="J26" s="110" t="str">
        <f>IFERROR(VLOOKUP(#REF!,DB!A:G,7,0),"")</f>
        <v/>
      </c>
      <c r="K26" s="94"/>
      <c r="L26" s="88" t="str">
        <f>IFERROR(VLOOKUP(#REF!,DB!A:I,9,0),"")</f>
        <v/>
      </c>
    </row>
    <row r="27" spans="1:12" ht="15" customHeight="1">
      <c r="A27" s="110"/>
      <c r="B27" s="110" t="str">
        <f>IFERROR(VLOOKUP(D27,DB!A:K,11,0),"")</f>
        <v/>
      </c>
      <c r="C27" s="90"/>
      <c r="D27" s="88"/>
      <c r="E27" s="91"/>
      <c r="F27" s="92"/>
      <c r="G27" s="93">
        <f t="shared" ca="1" si="0"/>
        <v>45991.950865393519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45991.950865393519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45991.950865393519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45991.950865393519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45991.950865393519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45991.950865393519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45991.950865393519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45991.950865393519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45991.950865393519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45991.950865393519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45991.950865393519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45991.950865393519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45991.950865393519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45991.950865393519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45991.950865393519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45991.950865393519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45991.950865393519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45991.950865393519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45991.950865393519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45991.950865393519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45991.950865393519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45991.950865393519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45991.950865393519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45991.950865393519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45991.950865393519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45991.950865393519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45991.950865393519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45991.950865393519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45991.950865393519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45991.950865393519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45991.950865393519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45991.950865393519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45991.950865393519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45991.950865393519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45991.950865393519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45991.950865393519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45991.950865393519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45991.950865393519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45991.950865393519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45991.950865393519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45991.950865393519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45991.950865393519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45991.950865393519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45991.950865393519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45991.950865393519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45991.950865393519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45991.950865393519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45991.950865393519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45991.950865393519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45991.950865393519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45991.950865393519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45991.950865393519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45991.950865393519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45991.950865393519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45991.950865393519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45991.950865393519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45991.950865393519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45991.950865393519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45991.950865393519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45991.950865393519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45991.950865393519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45991.950865393519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45991.950865393519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45991.950865393519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45991.950865393519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45991.950865393519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45991.950865393519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45991.950865393519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45991.950865393519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45991.950865393519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45991.950865393519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45991.950865393519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45991.950865393519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45991.950865393519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45991.950865393519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45991.950865393519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45991.950865393519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45991.950865393519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45991.950865393519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45991.950865393519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45991.950865393519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45991.950865393519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45991.950865393519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45991.950865393519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45991.950865393519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45991.950865393519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45991.950865393519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45991.950865393519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45991.950865393519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45991.950865393519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45991.950865393519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45991.950865393519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45991.950865393519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45991.950865393519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45991.950865393519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45991.950865393519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45991.950865393519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45991.950865393519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45991.950865393519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45991.950865393519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45991.950865393519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45991.950865393519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45991.950865393519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45991.950865393519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45991.950865393519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45991.950865393519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45991.950865393519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45991.950865393519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45991.950865393519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45991.950865393519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45991.950865393519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45991.950865393519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45991.950865393519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45991.950865393519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45991.950865393519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45991.950865393519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45991.950865393519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45991.950865393519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45991.950865393519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45991.950865393519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45991.950865393519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45991.950865393519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45991.950865393519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45991.950865393519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45991.950865393519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45991.950865393519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45991.950865393519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45991.950865393519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45991.950865393519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45991.950865393519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45991.950865393519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45991.950865393519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45991.950865393519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45991.950865393519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45991.950865393519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45991.950865393519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45991.950865393519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45991.950865393519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45991.950865393519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45991.950865393519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45991.950865393519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45991.950865393519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45991.950865393519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45991.950865393519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45991.950865393519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45991.950865393519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45991.950865393519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45991.950865393519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45991.950865393519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45991.950865393519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45991.950865393519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45991.950865393519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45991.950865393519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45991.950865393519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45991.950865393519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45991.950865393519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45991.950865393519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45991.950865393519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45991.950865393519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45991.950865393519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45991.950865393519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45991.950865393519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45991.950865393519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45991.950865393519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45991.950865393519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45991.950865393519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45991.950865393519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45991.950865393519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45991.950865393519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45991.950865393519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45991.950865393519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45991.950865393519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45991.950865393519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45991.950865393519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45991.950865393519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45991.950865393519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45991.950865393519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45991.950865393519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45991.950865393519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45991.950865393519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45991.950865393519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45991.950865393519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45991.950865393519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45991.950865393519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45991.950865393519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45991.950865393519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45991.950865393519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45991.950865393519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45991.950865393519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45991.950865393519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45991.950865393519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45991.950865393519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45991.950865393519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45991.950865393519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45991.950865393519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45991.950865393519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45991.950865393519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69" ca="1" si="4">IFERROR(NOW()-F224,"")</f>
        <v>45991.950865393519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45991.950865393519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45991.950865393519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45991.950865393519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45991.950865393519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45991.950865393519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45991.950865393519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45991.950865393519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45991.950865393519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45991.950865393519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45991.950865393519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45991.950865393519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45991.950865393519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45991.950865393519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45991.950865393519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45991.950865393519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45991.950865393519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45991.950865393519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45991.950865393519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45991.950865393519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45991.950865393519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45991.950865393519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45991.950865393519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45991.950865393519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45991.950865393519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45991.950865393519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45991.950865393519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45991.950865393519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45991.950865393519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45991.950865393519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45991.950865393519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45991.950865393519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45991.950865393519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45991.950865393519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45991.950865393519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45991.950865393519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45991.950865393519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45991.950865393519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45991.950865393519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45991.950865393519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45991.950865393519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45991.950865393519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45991.950865393519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45991.950865393519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45991.950865393519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45991.950865393519</v>
      </c>
      <c r="H269" s="92"/>
      <c r="I269" s="110" t="str">
        <f>IFERROR(VLOOKUP(D269,DB!A:F,6,0),"")</f>
        <v/>
      </c>
      <c r="J269" s="110" t="str">
        <f>IFERROR(VLOOKUP(D269,DB!A:G,7,0),"")</f>
        <v/>
      </c>
      <c r="K269" s="94"/>
      <c r="L269" s="88" t="str">
        <f>IFERROR(VLOOKUP(D269,DB!A:I,9,0),"")</f>
        <v/>
      </c>
    </row>
  </sheetData>
  <dataValidations count="2">
    <dataValidation allowBlank="1" showInputMessage="1" showErrorMessage="1" sqref="E1" xr:uid="{A4F81451-56CC-4543-9497-104C4E44EE4B}"/>
    <dataValidation type="list" allowBlank="1" showInputMessage="1" showErrorMessage="1" sqref="E2:E2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39194</v>
      </c>
      <c r="B2" s="37" t="str">
        <f>IFERROR(VLOOKUP(D2,DB!A:K,11,0),"")</f>
        <v>R5</v>
      </c>
      <c r="C2" s="37">
        <v>3</v>
      </c>
      <c r="D2" s="103" t="s">
        <v>36085</v>
      </c>
      <c r="E2" s="37" t="s">
        <v>39106</v>
      </c>
      <c r="F2" s="38">
        <v>45891.832060185188</v>
      </c>
      <c r="G2" s="105">
        <f ca="1">IFERROR(NOW()-F2,"")</f>
        <v>100.11880520833074</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65.761988078702416</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43.289754282406648</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10.577566782405484</v>
      </c>
      <c r="H5" s="136">
        <v>45981.360798611109</v>
      </c>
      <c r="I5" s="106" t="str">
        <f>IFERROR(VLOOKUP(D5,DB!A:F,6,0),"")</f>
        <v>SCECO</v>
      </c>
      <c r="J5" s="106" t="str">
        <f>IFERROR(VLOOKUP(D5,DB!A:G,7,0),"")</f>
        <v>Dead</v>
      </c>
      <c r="K5" s="106" t="s">
        <v>39201</v>
      </c>
      <c r="L5" s="106" t="str">
        <f>IFERROR(VLOOKUP(D5,DB!A:I,9,0),"")</f>
        <v>Latis</v>
      </c>
    </row>
    <row r="6" spans="1:13">
      <c r="A6" s="37" t="s">
        <v>39202</v>
      </c>
      <c r="B6" s="37" t="str">
        <f>IFERROR(VLOOKUP(D6,DB!A:K,11,0),"")</f>
        <v>R5</v>
      </c>
      <c r="C6" s="37">
        <v>9</v>
      </c>
      <c r="D6" s="37" t="s">
        <v>35878</v>
      </c>
      <c r="E6" s="37" t="s">
        <v>39185</v>
      </c>
      <c r="F6" s="38">
        <v>45991.903981481482</v>
      </c>
      <c r="G6" s="108">
        <f ca="1">IFERROR(NOW()-F6,"")</f>
        <v>4.6883912036719266E-2</v>
      </c>
      <c r="H6" s="136">
        <v>45991.820115740738</v>
      </c>
      <c r="I6" s="37" t="str">
        <f>IFERROR(VLOOKUP(D6,DB!A:F,6,0),"")</f>
        <v>Generator-SG</v>
      </c>
      <c r="J6" s="37" t="str">
        <f>IFERROR(VLOOKUP(D6,DB!A:G,7,0),"")</f>
        <v>Good</v>
      </c>
      <c r="K6" s="37" t="s">
        <v>39203</v>
      </c>
      <c r="L6" s="37" t="str">
        <f>IFERROR(VLOOKUP(D6,DB!A:I,9,0),"")</f>
        <v>Latis</v>
      </c>
    </row>
    <row r="7" spans="1:13">
      <c r="A7" s="37"/>
      <c r="B7" s="37" t="str">
        <f>IFERROR(VLOOKUP(D7,DB!A:K,11,0),"")</f>
        <v/>
      </c>
      <c r="C7" s="37"/>
      <c r="D7"/>
      <c r="E7" s="37"/>
      <c r="F7" s="38"/>
      <c r="G7" s="135">
        <f ca="1">IFERROR(NOW()-F7,"")</f>
        <v>45991.950865393519</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45991.950865393519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45991.950865393519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45991.950865393519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45991.950865393519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45991.950865393519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45991.950865393519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45991.950865393519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45991.950865393519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45991.950865393519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45991.950865393519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45991.950865393519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45991.950865393519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45991.950865393519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45991.950865393519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45991.950865393519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45991.950865393519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45991.950865393519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45991.950865393519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45991.950865393519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45991.950865393519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45991.950865393519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45991.950865393519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45991.950865393519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45991.950865393519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45991.950865393519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45991.950865393519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45991.950865393519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45991.950865393519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45991.950865393519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45991.950865393519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45991.950865393519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45991.950865393519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45991.950865393519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45991.950865393519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45991.950865393519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45991.950865393519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45991.950865393519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45991.950865393519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45991.950865393519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45991.950865393519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45991.950865393519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45991.950865393519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45991.950865393519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45991.950865393519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45991.950865393519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45991.950865393519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45991.950865393519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45991.950865393519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45991.950865393519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45991.950865393519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45991.950865393519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45991.950865393519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45991.950865393519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45991.950865393519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45991.950865393519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45991.950865393519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45991.950865393519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45991.950865393519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45991.950865393519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45991.950865393519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45991.950865393519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45991.950865393519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45991.950865393519</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45991.950865393519</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45991.950865393519</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45991.950865393519</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45991.950865393519</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45991.950865393519</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45991.950865393519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45991.950865393519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45991.950865393519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45991.950865393519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45991.950865393519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45991.950865393519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45991.950865393519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45991.950865393519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45991.950865393519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45991.950865393519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45991.950865393519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45991.950865393519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45991.950865393519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45991.950865393519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45991.950865393519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45991.950865393519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45991.950865393519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45991.950865393519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45991.950865393519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45991.950865393519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45991.950865393519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45991.950865393519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45991.950865393519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45991.950865393519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45991.950865393519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45991.950865393519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45991.950865393519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45991.950865393519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45991.950865393519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45991.950865393519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45991.950865393519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45991.950865393519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45991.950865393519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45991.950865393519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45991.950865393519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45991.950865393519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45991.950865393519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45991.950865393519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45991.950865393519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45991.950865393519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45991.950865393519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45991.950865393519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45991.950865393519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45991.950865393519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45991.950865393519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45991.950865393519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45991.950865393519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45991.950865393519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45991.950865393519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45991.950865393519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45991.950865393519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45991.950865393519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45991.950865393519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45991.950865393519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45991.950865393519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45991.950865393519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45991.950865393519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45991.950865393519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45991.950865393519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45991.950865393519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45991.950865393519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45991.950865393519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45991.950865393519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45991.950865393519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45991.950865393519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45991.950865393519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45991.950865393519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45991.950865393519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45991.950865393519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45991.950865393519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45991.950865393519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45991.950865393519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45991.950865393519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45991.950865393519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45991.950865393519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45991.950865393519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45991.950865393519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45991.950865393519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45991.950865393519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45991.950865393519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45991.950865393519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45991.950865393519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45991.950865393519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45991.950865393519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45991.950865393519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45991.950865393519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45991.950865393519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45991.950865393519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45991.950865393519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45991.950865393519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45991.950865393519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45991.950865393519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45991.950865393519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45991.950865393519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45991.950865393519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45991.950865393519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45991.950865393519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45991.950865393519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45991.950865393519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45991.950865393519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45991.950865393519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45991.950865393519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45991.950865393519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45991.950865393519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45991.950865393519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45991.950865393519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45991.950865393519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45991.950865393519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45991.950865393519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45991.950865393519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45991.950865393519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45991.950865393519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45991.950865393519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45991.950865393519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45991.950865393519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45991.950865393519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45991.950865393519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45991.950865393519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45991.950865393519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45991.950865393519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45991.950865393519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45991.950865393519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45991.950865393519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45991.950865393519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45991.950865393519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45991.950865393519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45991.950865393519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45991.950865393519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45991.950865393519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45991.950865393519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45991.950865393519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45991.950865393519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45991.950865393519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45991.950865393519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45991.950865393519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45991.950865393519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45991.950865393519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45991.950865393519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45991.950865393519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45991.950865393519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45991.950865393519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45991.950865393519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45991.950865393519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45991.950865393519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45991.950865393519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45991.950865393519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45991.950865393519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45991.950865393519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45991.950865393519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45991.950865393519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45991.950865393519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45991.950865393519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45991.950865393519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45991.950865393519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45991.950865393519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45991.950865393519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45991.950865393519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45991.950865393519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45991.950865393519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45991.950865393519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45991.950865393519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45991.950865393519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45991.950865393519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45991.950865393519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45991.950865393519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45991.950865393519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45991.950865393519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45991.950865393519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45991.950865393519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45991.950865393519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45991.950865393519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45991.950865393519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45991.950865393519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45991.950865393519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45991.950865393519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45991.950865393519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45991.950865393519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45991.950865393519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45991.950865393519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45991.950865393519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45991.950865393519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45991.950865393519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45991.950865393519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45991.950865393519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45991.950865393519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45991.950865393519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45991.950865393519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45991.950865393519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45991.950865393519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45991.950865393519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45991.950865393519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45991.950865393519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45991.950865393519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45991.950865393519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45991.950865393519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45991.950865393519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45991.950865393519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45991.950865393519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45991.950865393519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45991.950865393519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45991.950865393519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45991.950865393519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45991.950865393519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45991.950865393519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45991.950865393519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45991.950865393519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45991.950865393519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45991.950865393519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45991.950865393519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45991.950865393519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45991.950865393519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45991.950865393519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45991.950865393519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45991.950865393519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45991.950865393519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45991.950865393519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45991.950865393519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45991.950865393519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45991.950865393519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45991.950865393519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45991.950865393519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45991.950865393519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45991.950865393519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45991.950865393519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45991.950865393519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45991.950865393519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45991.950865393519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45991.950865393519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45991.950865393519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45991.950865393519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45991.950865393519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45991.950865393519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45991.950865393519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45991.950865393519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45991.950865393519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45991.950865393519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45991.950865393519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45991.950865393519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45991.950865393519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45991.950865393519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45991.950865393519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45991.950865393519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45991.950865393519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45991.950865393519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45991.950865393519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45991.950865393519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45991.950865393519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45991.950865393519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45991.950865393519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45991.950865393519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45991.950865393519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45991.950865393519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45991.950865393519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45991.950865393519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45991.950865393519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45991.950865393519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45991.950865393519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45991.950865393519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45991.950865393519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45991.950865393519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45991.950865393519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45991.950865393519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45991.950865393519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45991.950865393519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45991.950865393519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45991.950865393519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45991.950865393519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45991.950865393519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45991.950865393519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45991.950865393519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45991.950865393519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45991.950865393519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45991.950865393519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45991.950865393519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45991.950865393519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45991.950865393519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45991.950865393519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45991.950865393519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45991.950865393519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45991.950865393519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45991.950865393519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45991.950865393519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45991.950865393519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45991.950865393519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45991.950865393519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45991.950865393519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45991.950865393519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45991.950865393519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45991.950865393519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45991.950865393519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45991.950865393519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45991.950865393519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45991.950865393519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45991.950865393519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45991.950865393519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45991.950865393519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45991.950865393519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45991.950865393519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45991.950865393519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45991.950865393519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45991.950865393519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45991.950865393519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45991.950865393519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45991.950865393519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45991.950865393519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45991.950865393519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45991.950865393519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45991.950865393519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45991.950865393519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45991.950865393519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45991.950865393519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45991.950865393519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45991.950865393519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45991.950865393519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45991.950865393519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45991.950865393519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45991.950865393519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45991.950865393519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45991.950865393519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45991.950865393519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45991.950865393519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45991.950865393519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45991.950865393519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45991.950865393519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45991.950865393519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45991.950865393519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45991.950865393519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45991.950865393519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45991.950865393519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45991.950865393519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45991.950865393519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45991.950865393519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45991.950865393519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45991.950865393519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45991.950865393519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45991.950865393519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45991.950865393519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45991.950865393519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45991.950865393519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45991.950865393519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45991.950865393519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45991.950865393519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45991.950865393519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45991.950865393519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45991.950865393519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45991.950865393519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45991.950865393519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45991.950865393519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45991.950865393519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45991.950865393519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45991.950865393519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45991.950865393519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45991.950865393519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45991.950865393519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45991.950865393519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45991.950865393519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45991.950865393519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45991.950865393519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45991.950865393519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45991.950865393519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45991.950865393519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45991.950865393519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45991.950865393519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45991.950865393519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45991.950865393519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45991.950865393519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45991.950865393519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45991.950865393519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45991.950865393519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45991.950865393519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45991.950865393519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45991.950865393519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45991.950865393519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45991.950865393519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45991.950865393519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45991.950865393519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45991.950865393519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45991.950865393519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45991.950865393519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45991.950865393519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45991.950865393519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45991.950865393519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45991.950865393519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45991.950865393519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45991.950865393519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45991.950865393519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45991.950865393519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45991.950865393519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45991.950865393519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45991.950865393519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45991.950865393519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45991.950865393519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45991.950865393519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45991.950865393519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45991.950865393519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45991.950865393519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45991.950865393519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45991.950865393519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45991.950865393519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45991.950865393519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45991.950865393519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45991.950865393519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45991.950865393519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45991.950865393519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45991.950865393519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45991.950865393519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45991.950865393519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45991.950865393519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45991.950865393519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45991.950865393519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45991.950865393519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45991.950865393519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45991.950865393519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45991.950865393519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45991.950865393519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45991.950865393519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45991.950865393519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45991.950865393519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45991.950865393519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45991.950865393519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45991.950865393519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45991.950865393519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45991.950865393519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45991.950865393519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45991.950865393519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45991.950865393519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45991.950865393519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45991.950865393519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45991.950865393519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45991.950865393519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45991.950865393519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45991.950865393519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45991.950865393519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45991.950865393519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45991.950865393519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45991.950865393519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45991.950865393519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45991.950865393519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45991.950865393519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45991.950865393519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45991.950865393519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45991.950865393519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45991.950865393519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45991.950865393519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45991.950865393519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45991.950865393519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45991.950865393519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45991.950865393519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45991.950865393519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45991.950865393519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45991.950865393519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45991.950865393519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45991.950865393519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45991.950865393519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45991.950865393519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45991.950865393519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45991.950865393519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45991.950865393519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45991.950865393519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45991.950865393519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45991.950865393519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45991.950865393519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45991.950865393519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45991.950865393519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45991.950865393519</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45991.950865393519</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45991.950865393519</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45991.950865393519</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45991.950865393519</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45991.950865393519</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45991.950865393519</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45991.950865393519</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45991.950865393519</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45991.950865393519</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45991.950865393519</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45991.950865393519</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45991.950865393519</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45991.950865393519</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45991.950865393519</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2025-11-30T19:49:18Z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