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88" documentId="120_S{2AC9BD13-BADA-5192-A53E-5A8FF88502F6}" xr6:coauthVersionLast="47" xr6:coauthVersionMax="47" xr10:uidLastSave="{41EA6DEF-63BF-46F5-B85A-3ECF52A4E1E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<sst xmlns="http://schemas.openxmlformats.org/spreadsheetml/2006/main" count="180268" uniqueCount="39119">
  <si>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</si>
  <si>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</si>
  <si>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</si>
  <si>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</si>
  <si>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</si>
  <si>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</si>
  <si>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</si>
  <si>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</si>
  <si>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</si>
  <si>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</si>
  <si>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</si>
  <si>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</si>
  <si>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</si>
  <si>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</si>
  <si>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</si>
  <si>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</si>
  <si>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</si>
  <si>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</si>
  <si>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</si>
  <si>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</si>
  <si>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</si>
  <si>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</si>
  <si>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</si>
  <si>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</si>
  <si>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</si>
  <si>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</si>
  <si>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</si>
  <si>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</si>
  <si>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</si>
  <si>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</si>
  <si>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</si>
  <si>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</si>
  <si>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</si>
  <si>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</si>
  <si>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</si>
  <si>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</si>
  <si>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</si>
  <si>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</si>
  <si>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</si>
  <si>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</si>
  <si>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</si>
  <si>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</si>
  <si>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</si>
  <si>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</si>
  <si>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</si>
  <si>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</si>
  <si>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</si>
  <si>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</si>
  <si>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</si>
  <si>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</si>
  <si>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</si>
  <si>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</si>
  <si>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</si>
  <si>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</si>
  <si>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</si>
  <si>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</si>
  <si>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</si>
  <si>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</si>
  <si>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</si>
  <si>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</si>
  <si>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</si>
  <si>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</si>
  <si>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</si>
  <si>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</si>
  <si>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</si>
  <si>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</si>
  <si>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</si>
  <si>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</si>
  <si>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</si>
  <si>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</si>
  <si>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</si>
  <si>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</si>
  <si>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</si>
  <si>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</si>
  <si>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</si>
  <si>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</si>
  <si>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</si>
  <si>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</si>
  <si>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</si>
  <si>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</si>
  <si>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</si>
  <si>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</si>
  <si>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</si>
  <si>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</si>
  <si>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</si>
  <si>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</si>
  <si>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</si>
  <si>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</si>
  <si>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</si>
  <si>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</si>
  <si>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</si>
  <si>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</si>
  <si>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</si>
  <si>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</si>
  <si>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</si>
  <si>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</si>
  <si>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</si>
  <si>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</si>
  <si>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</si>
  <si>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</si>
  <si>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</si>
  <si>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</si>
  <si>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</si>
  <si>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</si>
  <si>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</si>
  <si>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</si>
  <si>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</si>
  <si>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</si>
  <si>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</si>
  <si>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</si>
  <si>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</si>
  <si>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</si>
  <si>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</si>
  <si>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</si>
  <si>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</si>
  <si>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</si>
  <si>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</si>
  <si>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</si>
  <si>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</si>
  <si>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</si>
  <si>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</si>
  <si>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</si>
  <si>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</si>
  <si>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</si>
  <si>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</si>
  <si>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</si>
  <si>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</si>
  <si>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</si>
  <si>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</si>
  <si>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</si>
  <si>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</si>
  <si>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</si>
  <si>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</si>
  <si>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</si>
  <si>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</si>
  <si>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</si>
  <si>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</si>
  <si>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</si>
  <si>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</si>
  <si>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</si>
  <si>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</si>
  <si>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</si>
  <si>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</si>
  <si>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</si>
  <si>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</si>
  <si>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</si>
  <si>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</si>
  <si>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</si>
  <si>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</si>
  <si>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</si>
  <si>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</si>
  <si>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</si>
  <si>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</si>
  <si>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</si>
  <si>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</si>
  <si>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</si>
  <si>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</si>
  <si>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</si>
  <si>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</si>
  <si>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</si>
  <si>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</si>
  <si>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</si>
  <si>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</si>
  <si>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</si>
  <si>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</si>
  <si>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</si>
  <si>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</si>
  <si>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</si>
  <si>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</si>
  <si>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</si>
  <si>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</si>
  <si>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</si>
  <si>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</si>
  <si>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</si>
  <si>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</si>
  <si>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</si>
  <si>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</si>
  <si>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</si>
  <si>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</si>
  <si>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</si>
  <si>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</si>
  <si>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</si>
  <si>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</si>
  <si>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</si>
  <si>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</si>
  <si>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</si>
  <si>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</si>
  <si>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</si>
  <si>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</si>
  <si>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</si>
  <si>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</si>
  <si>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</si>
  <si>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</si>
  <si>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</si>
  <si>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</si>
  <si>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</si>
  <si>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</si>
  <si>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</si>
  <si>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</si>
  <si>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</si>
  <si>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</si>
  <si>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</si>
  <si>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</si>
  <si>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</si>
  <si>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</si>
  <si>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</si>
  <si>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</si>
  <si>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</si>
  <si>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</si>
  <si>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</si>
  <si>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</si>
  <si>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</si>
  <si>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</si>
  <si>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</si>
  <si>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</si>
  <si>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</si>
  <si>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</si>
  <si>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</si>
  <si>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</si>
  <si>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</si>
  <si>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</si>
  <si>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</si>
  <si>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</si>
  <si>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</si>
  <si>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</si>
  <si>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</si>
  <si>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</si>
  <si>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</si>
  <si>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</si>
  <si>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</si>
  <si>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</si>
  <si>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</si>
  <si>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</si>
  <si>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</si>
  <si>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</si>
  <si>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</si>
  <si>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</si>
  <si>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</si>
  <si>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</si>
  <si>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</si>
  <si>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</si>
  <si>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</si>
  <si>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</si>
  <si>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</si>
  <si>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</si>
  <si>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</si>
  <si>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</si>
  <si>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</si>
  <si>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</si>
  <si>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</si>
  <si>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</si>
  <si>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</si>
  <si>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</si>
  <si>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</si>
  <si>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</si>
  <si>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</si>
  <si>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</si>
  <si>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</si>
  <si>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</si>
  <si>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</si>
  <si>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</si>
  <si>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</si>
  <si>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</si>
  <si>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</si>
  <si>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</si>
  <si>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</si>
  <si>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</si>
  <si>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</si>
  <si>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</si>
  <si>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</si>
  <si>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</si>
  <si>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</si>
  <si>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</si>
  <si>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</si>
  <si>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</si>
  <si>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</si>
  <si>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</si>
  <si>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</si>
  <si>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</si>
  <si>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</si>
  <si>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</si>
  <si>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</si>
  <si>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</si>
  <si>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</si>
  <si>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</si>
  <si>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</si>
  <si>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</si>
  <si>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</si>
  <si>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</si>
  <si>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</si>
  <si>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</si>
  <si>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</si>
  <si>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</si>
  <si>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</si>
  <si>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</si>
  <si>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</si>
  <si>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</si>
  <si>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</si>
  <si>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</si>
  <si>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</si>
  <si>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</si>
  <si>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</si>
  <si>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</si>
  <si>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</si>
  <si>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</si>
  <si>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</si>
  <si>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</si>
  <si>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</si>
  <si>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</si>
  <si>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</si>
  <si>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</si>
  <si>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</si>
  <si>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</si>
  <si>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</si>
  <si>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</si>
  <si>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</si>
  <si>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</si>
  <si>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</si>
  <si>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</si>
  <si>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</si>
  <si>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</si>
  <si>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</si>
  <si>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</si>
  <si>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</si>
  <si>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</si>
  <si>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</si>
  <si>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</si>
  <si>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</si>
  <si>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</si>
  <si>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</si>
  <si>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</si>
  <si>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</si>
  <si>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</si>
  <si>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</si>
  <si>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</si>
  <si>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</si>
  <si>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</si>
  <si>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</si>
  <si>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</si>
  <si>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</si>
  <si>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</si>
  <si>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</si>
  <si>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</si>
  <si>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</si>
  <si>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</si>
  <si>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</si>
  <si>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</si>
  <si>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</si>
  <si>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</si>
  <si>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</si>
  <si>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</si>
  <si>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</si>
  <si>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</si>
  <si>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</si>
  <si>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</si>
  <si>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</si>
  <si>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</si>
  <si>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</si>
  <si>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</si>
  <si>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</si>
  <si>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</si>
  <si>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</si>
  <si>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</si>
  <si>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</si>
  <si>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</si>
  <si>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</si>
  <si>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</si>
  <si>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</si>
  <si>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</si>
  <si>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</si>
  <si>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</si>
  <si>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</si>
  <si>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</si>
  <si>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</si>
  <si>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</si>
  <si>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</si>
  <si>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</si>
  <si>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</si>
  <si>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</si>
  <si>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</si>
  <si>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</si>
  <si>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</si>
  <si>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</si>
  <si>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</si>
  <si>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</si>
  <si>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</si>
  <si>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</si>
  <si>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</si>
  <si>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</si>
  <si>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</si>
  <si>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</si>
  <si>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</si>
  <si>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</si>
  <si>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</si>
  <si>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</si>
  <si>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</si>
  <si>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</si>
  <si>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</si>
  <si>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</si>
  <si>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</si>
  <si>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</si>
  <si>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</si>
  <si>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</si>
  <si>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</si>
  <si>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</si>
  <si>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</si>
  <si>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</si>
  <si>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</si>
  <si>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</si>
  <si>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</si>
  <si>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</si>
  <si>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</si>
  <si>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</si>
  <si>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</si>
  <si>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</si>
  <si>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</si>
  <si>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</si>
  <si>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</si>
  <si>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</si>
  <si>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</si>
  <si>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</si>
  <si>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</si>
  <si>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</si>
  <si>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</si>
  <si>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</si>
  <si>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</si>
  <si>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</si>
  <si>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</si>
  <si>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</si>
  <si>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</si>
  <si>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</si>
  <si>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</si>
  <si>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</si>
  <si>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</si>
  <si>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</si>
  <si>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</si>
  <si>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</si>
  <si>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</si>
  <si>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</si>
  <si>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</si>
  <si>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</si>
  <si>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</si>
  <si>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</si>
  <si>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</si>
  <si>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</si>
  <si>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</si>
  <si>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</si>
  <si>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</si>
  <si>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</si>
  <si>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</si>
  <si>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</si>
  <si>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</si>
  <si>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</si>
  <si>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</si>
  <si>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</si>
  <si>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</si>
  <si>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</si>
  <si>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</si>
  <si>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</si>
  <si>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</si>
  <si>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</si>
  <si>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</si>
  <si>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</si>
  <si>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</si>
  <si>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</si>
  <si>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</si>
  <si>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</si>
  <si>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</si>
  <si>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</si>
  <si>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</si>
  <si>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</si>
  <si>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</si>
  <si>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</si>
  <si>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</si>
  <si>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</si>
  <si>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</si>
  <si>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</si>
  <si>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</si>
  <si>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</si>
  <si>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</si>
  <si>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</si>
  <si>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</si>
  <si>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</si>
  <si>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</si>
  <si>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</si>
  <si>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</si>
  <si>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</si>
  <si>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</si>
  <si>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</si>
  <si>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</si>
  <si>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</si>
  <si>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</si>
  <si>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</si>
  <si>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</si>
  <si>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</si>
  <si>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</si>
  <si>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</si>
  <si>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</si>
  <si>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</si>
  <si>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</si>
  <si>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</si>
  <si>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</si>
  <si>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</si>
  <si>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</si>
  <si>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</si>
  <si>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</si>
  <si>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</si>
  <si>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</si>
  <si>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</si>
  <si>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</si>
  <si>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</si>
  <si>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</si>
  <si>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</si>
  <si>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</si>
  <si>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</si>
  <si>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</si>
  <si>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</si>
  <si>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</si>
  <si>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</si>
  <si>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</si>
  <si>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</si>
  <si>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</si>
  <si>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</si>
  <si>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</si>
  <si>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</si>
  <si>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</si>
  <si>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</si>
  <si>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</si>
  <si>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</si>
  <si>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</si>
  <si>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</si>
  <si>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</si>
  <si>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</si>
  <si>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</si>
  <si>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</si>
  <si>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</si>
  <si>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</si>
  <si>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</si>
  <si>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</si>
  <si>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</si>
  <si>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</si>
  <si>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</si>
  <si>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</si>
  <si>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</si>
  <si>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</si>
  <si>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</si>
  <si>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</si>
  <si>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</si>
  <si>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</si>
  <si>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</si>
  <si>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</si>
  <si>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</si>
  <si>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</si>
  <si>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</si>
  <si>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</si>
  <si>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</si>
  <si>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</si>
  <si>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</si>
  <si>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</si>
  <si>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</si>
  <si>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</si>
  <si>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</si>
  <si>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</si>
  <si>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</si>
  <si>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</si>
  <si>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</si>
  <si>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</si>
  <si>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</si>
  <si>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</si>
  <si>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</si>
  <si>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</si>
  <si>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</si>
  <si>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</si>
  <si>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</si>
  <si>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</si>
  <si>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</si>
  <si>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</si>
  <si>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</si>
  <si>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</si>
  <si>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</si>
  <si>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</si>
  <si>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</si>
  <si>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</si>
  <si>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</si>
  <si>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</si>
  <si>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</si>
  <si>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</si>
  <si>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</si>
  <si>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</si>
  <si>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</si>
  <si>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</si>
  <si>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</si>
  <si>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</si>
  <si>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</si>
  <si>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</si>
  <si>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</si>
  <si>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</si>
  <si>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</si>
  <si>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</si>
  <si>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</si>
  <si>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</si>
  <si>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</si>
  <si>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</si>
  <si>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</si>
  <si>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</si>
  <si>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</si>
  <si>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</si>
  <si>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</si>
  <si>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</si>
  <si>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</si>
  <si>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</si>
  <si>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</si>
  <si>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</si>
  <si>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</si>
  <si>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</si>
  <si>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</si>
  <si>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</si>
  <si>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</si>
  <si>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</si>
  <si>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</si>
  <si>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</si>
  <si>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</si>
  <si>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</si>
  <si>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</si>
  <si>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</si>
  <si>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</si>
  <si>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</si>
  <si>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</si>
  <si>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</si>
  <si>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</si>
  <si>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</si>
  <si>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</si>
  <si>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</si>
  <si>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</si>
  <si>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</si>
  <si>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</si>
  <si>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</si>
  <si>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</si>
  <si>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</si>
  <si>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</si>
  <si>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</si>
  <si>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</si>
  <si>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</si>
  <si>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</si>
  <si>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</si>
  <si>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</si>
  <si>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</si>
  <si>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</si>
  <si>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</si>
  <si>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</si>
  <si>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</si>
  <si>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</si>
  <si>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</si>
  <si>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</si>
  <si>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</si>
  <si>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</si>
  <si>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</si>
  <si>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</si>
  <si>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</si>
  <si>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</si>
  <si>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</si>
  <si>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</si>
  <si>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</si>
  <si>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</si>
  <si>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</si>
  <si>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</si>
  <si>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</si>
  <si>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</si>
  <si>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</si>
  <si>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</si>
  <si>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</si>
  <si>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</si>
  <si>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</si>
  <si>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</si>
  <si>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</si>
  <si>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</si>
  <si>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</si>
  <si>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</si>
  <si>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</si>
  <si>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</si>
  <si>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</si>
  <si>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</si>
  <si>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</si>
  <si>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</si>
  <si>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</si>
  <si>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</si>
  <si>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</si>
  <si>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</si>
  <si>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</si>
  <si>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</si>
  <si>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</si>
  <si>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</si>
  <si>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</si>
  <si>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</si>
  <si>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</si>
  <si>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</si>
  <si>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</si>
  <si>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</si>
  <si>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</si>
  <si>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</si>
  <si>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</si>
  <si>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</si>
  <si>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</si>
  <si>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</si>
  <si>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</si>
  <si>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</si>
  <si>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</si>
  <si>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</si>
  <si>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</si>
  <si>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</si>
  <si>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</si>
  <si>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</si>
  <si>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</si>
  <si>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</si>
  <si>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</si>
  <si>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</si>
  <si>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</si>
  <si>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</si>
  <si>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</si>
  <si>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</si>
  <si>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</si>
  <si>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</si>
  <si>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</si>
  <si>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</si>
  <si>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</si>
  <si>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</si>
  <si>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</si>
  <si>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</si>
  <si>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</si>
  <si>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</si>
  <si>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</si>
  <si>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</si>
  <si>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</si>
  <si>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</si>
  <si>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</si>
  <si>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</si>
  <si>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</si>
  <si>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</si>
  <si>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</si>
  <si>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</si>
  <si>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</si>
  <si>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</si>
  <si>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</si>
  <si>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</si>
  <si>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</si>
  <si>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</si>
  <si>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</si>
  <si>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</si>
  <si>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</si>
  <si>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</si>
  <si>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</si>
  <si>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</si>
  <si>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</si>
  <si>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</si>
  <si>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</si>
  <si>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</si>
  <si>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</si>
  <si>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</si>
  <si>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</si>
  <si>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</si>
  <si>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</si>
  <si>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</si>
  <si>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</si>
  <si>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</si>
  <si>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</si>
  <si>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</si>
  <si>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</si>
  <si>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</si>
  <si>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</si>
  <si>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</si>
  <si>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</si>
  <si>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</si>
  <si>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</si>
  <si>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</si>
  <si>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</si>
  <si>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</si>
  <si>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</si>
  <si>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</si>
  <si>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</si>
  <si>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</si>
  <si>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</si>
  <si>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</si>
  <si>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</si>
  <si>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</si>
  <si>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</si>
  <si>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</si>
  <si>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</si>
  <si>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</si>
  <si>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</si>
  <si>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</si>
  <si>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</si>
  <si>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</si>
  <si>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</si>
  <si>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</si>
  <si>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</si>
  <si>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</si>
  <si>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</si>
  <si>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</si>
  <si>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</si>
  <si>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</si>
  <si>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</si>
  <si>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</si>
  <si>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</si>
  <si>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</si>
  <si>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</si>
  <si>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</si>
  <si>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</si>
  <si>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</si>
  <si>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</si>
  <si>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</si>
  <si>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</si>
  <si>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</si>
  <si>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</si>
  <si>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</si>
  <si>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</si>
  <si>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</si>
  <si>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</si>
  <si>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</si>
  <si>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</si>
  <si>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</si>
  <si>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</si>
  <si>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</si>
  <si>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</si>
  <si>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</si>
  <si>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</si>
  <si>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</si>
  <si>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</si>
  <si>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</si>
  <si>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</si>
  <si>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</si>
  <si>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</si>
  <si>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</si>
  <si>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</si>
  <si>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</si>
  <si>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</si>
  <si>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</si>
  <si>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</si>
  <si>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</si>
  <si>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</si>
  <si>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</si>
  <si>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</si>
  <si>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</si>
  <si>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</si>
  <si>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</si>
  <si>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</si>
  <si>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</si>
  <si>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</si>
  <si>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</si>
  <si>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</si>
  <si>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</si>
  <si>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</si>
  <si>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</si>
  <si>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</si>
  <si>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</si>
  <si>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</si>
  <si>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</si>
  <si>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</si>
  <si>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</si>
  <si>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</si>
  <si>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</si>
  <si>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</si>
  <si>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</si>
  <si>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</si>
  <si>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</si>
  <si>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</si>
  <si>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</si>
  <si>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</si>
  <si>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</si>
  <si>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</si>
  <si>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</si>
  <si>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</si>
  <si>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</si>
  <si>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</si>
  <si>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</si>
  <si>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</si>
  <si>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</si>
  <si>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</si>
  <si>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</si>
  <si>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</si>
  <si>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</si>
  <si>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</si>
  <si>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</si>
  <si>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</si>
  <si>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</si>
  <si>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</si>
  <si>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</si>
  <si>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</si>
  <si>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</si>
  <si>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</si>
  <si>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</si>
  <si>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</si>
  <si>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</si>
  <si>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</si>
  <si>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</si>
  <si>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</si>
  <si>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</si>
  <si>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</si>
  <si>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</si>
  <si>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</si>
  <si>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</si>
  <si>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</si>
  <si>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</si>
  <si>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</si>
  <si>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</si>
  <si>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</si>
  <si>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</si>
  <si>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</si>
  <si>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</si>
  <si>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</si>
  <si>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</si>
  <si>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</si>
  <si>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</si>
  <si>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</si>
  <si>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</si>
  <si>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</si>
  <si>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</si>
  <si>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</si>
  <si>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</si>
  <si>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</si>
  <si>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</si>
  <si>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</si>
  <si>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</si>
  <si>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</si>
  <si>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</si>
  <si>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</si>
  <si>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</si>
  <si>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</si>
  <si>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</si>
  <si>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</si>
  <si>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</si>
  <si>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</si>
  <si>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</si>
  <si>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</si>
  <si>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</si>
  <si>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</si>
  <si>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</si>
  <si>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</si>
  <si>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</si>
  <si>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</si>
  <si>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</si>
  <si>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</si>
  <si>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</si>
  <si>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</si>
  <si>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</si>
  <si>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</si>
  <si>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</si>
  <si>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</si>
  <si>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</si>
  <si>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</si>
  <si>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</si>
  <si>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</si>
  <si>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</si>
  <si>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</si>
  <si>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</si>
  <si>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</si>
  <si>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</si>
  <si>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</si>
  <si>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</si>
  <si>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</si>
  <si>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</si>
  <si>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</si>
  <si>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</si>
  <si>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</si>
  <si>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</si>
  <si>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</si>
  <si>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</si>
  <si>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</si>
  <si>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</si>
  <si>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</si>
  <si>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</si>
  <si>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</si>
  <si>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</si>
  <si>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</si>
  <si>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</si>
  <si>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</si>
  <si>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</si>
  <si>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</si>
  <si>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</si>
  <si>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</si>
  <si>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</si>
  <si>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</si>
  <si>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</si>
  <si>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</si>
  <si>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</si>
  <si>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</si>
  <si>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</si>
  <si>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</si>
  <si>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</si>
  <si>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</si>
  <si>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</si>
  <si>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</si>
  <si>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</si>
  <si>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</si>
  <si>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</si>
  <si>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</si>
  <si>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</si>
  <si>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</si>
  <si>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</si>
  <si>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</si>
  <si>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</si>
  <si>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</si>
  <si>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</si>
  <si>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</si>
  <si>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</si>
  <si>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</si>
  <si>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</si>
  <si>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</si>
  <si>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</si>
  <si>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</si>
  <si>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</si>
  <si>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</si>
  <si>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</si>
  <si>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</si>
  <si>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</si>
  <si>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</si>
  <si>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</si>
  <si>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</si>
  <si>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</si>
  <si>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</si>
  <si>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</si>
  <si>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</si>
  <si>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</si>
  <si>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</si>
  <si>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</si>
  <si>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</si>
  <si>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</si>
  <si>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</si>
  <si>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</si>
  <si>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</si>
  <si>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</si>
  <si>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</si>
  <si>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</si>
  <si>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</si>
  <si>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</si>
  <si>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</si>
  <si>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</si>
  <si>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</si>
  <si>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</si>
  <si>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</si>
  <si>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</si>
  <si>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</si>
  <si>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</si>
  <si>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</si>
  <si>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</si>
  <si>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</si>
  <si>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</si>
  <si>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</si>
  <si>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</si>
  <si>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</si>
  <si>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</si>
  <si>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</si>
  <si>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</si>
  <si>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</si>
  <si>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</si>
  <si>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</si>
  <si>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</si>
  <si>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</si>
  <si>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</si>
  <si>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</si>
  <si>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</si>
  <si>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</si>
  <si>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</si>
  <si>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</si>
  <si>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</si>
  <si>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</si>
  <si>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</si>
  <si>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</si>
  <si>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</si>
  <si>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</si>
  <si>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</si>
  <si>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</si>
  <si>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</si>
  <si>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</si>
  <si>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</si>
  <si>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</si>
  <si>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</si>
  <si>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</si>
  <si>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</si>
  <si>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</si>
  <si>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</si>
  <si>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</si>
  <si>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</si>
  <si>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</si>
  <si>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</si>
  <si>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</si>
  <si>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</si>
  <si>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</si>
  <si>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</si>
  <si>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</si>
  <si>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</si>
  <si>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</si>
  <si>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</si>
  <si>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</si>
  <si>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</si>
  <si>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</si>
  <si>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</si>
  <si>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</si>
  <si>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</si>
  <si>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</si>
  <si>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</si>
  <si>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</si>
  <si>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</si>
  <si>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</si>
  <si>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</si>
  <si>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</si>
  <si>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</si>
  <si>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</si>
  <si>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</si>
  <si>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</si>
  <si>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</si>
  <si>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</si>
  <si>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</si>
  <si>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</si>
  <si>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</si>
  <si>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</si>
  <si>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</si>
  <si>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</si>
  <si>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</si>
  <si>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</si>
  <si>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</si>
  <si>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</si>
  <si>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</si>
  <si>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</si>
  <si>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</si>
  <si>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</si>
  <si>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</si>
  <si>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</si>
  <si>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</si>
  <si>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</si>
  <si>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</si>
  <si>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</si>
  <si>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</si>
  <si>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</si>
  <si>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</si>
  <si>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</si>
  <si>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</si>
  <si>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</si>
  <si>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</si>
  <si>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</si>
  <si>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</si>
  <si>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</si>
  <si>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</si>
  <si>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</si>
  <si>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</si>
  <si>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</si>
  <si>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</si>
  <si>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</si>
  <si>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</si>
  <si>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</si>
  <si>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</si>
  <si>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</si>
  <si>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</si>
  <si>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</si>
  <si>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</si>
  <si>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</si>
  <si>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</si>
  <si>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</si>
  <si>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</si>
  <si>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</si>
  <si>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</si>
  <si>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</si>
  <si>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</si>
  <si>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</si>
  <si>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</si>
  <si>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</si>
  <si>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</si>
  <si>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</si>
  <si>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</si>
  <si>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</si>
  <si>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</si>
  <si>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</si>
  <si>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</si>
  <si>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</si>
  <si>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</si>
  <si>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</si>
  <si>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</si>
  <si>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</si>
  <si>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</si>
  <si>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</si>
  <si>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</si>
  <si>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</si>
  <si>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</si>
  <si>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</si>
  <si>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</si>
  <si>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</si>
  <si>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</si>
  <si>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</si>
  <si>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</si>
  <si>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</si>
  <si>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</si>
  <si>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</si>
  <si>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</si>
  <si>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</si>
  <si>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</si>
  <si>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</si>
  <si>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</si>
  <si>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</si>
  <si>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</si>
  <si>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</si>
  <si>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</si>
  <si>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</si>
  <si>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</si>
  <si>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</si>
  <si>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</si>
  <si>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</si>
  <si>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</si>
  <si>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</si>
  <si>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</si>
  <si>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</si>
  <si>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</si>
  <si>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</si>
  <si>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</si>
  <si>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</si>
  <si>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</si>
  <si>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</si>
  <si>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</si>
  <si>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</si>
  <si>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</si>
  <si>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</si>
  <si>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</si>
  <si>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</si>
  <si>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</si>
  <si>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</si>
  <si>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</si>
  <si>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</si>
  <si>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</si>
  <si>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</si>
  <si>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</si>
  <si>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</si>
  <si>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</si>
  <si>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</si>
  <si>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</si>
  <si>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</si>
  <si>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</si>
  <si>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</si>
  <si>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</si>
  <si>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</si>
  <si>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</si>
  <si>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</si>
  <si>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</si>
  <si>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</si>
  <si>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</si>
  <si>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</si>
  <si>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</si>
  <si>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</si>
  <si>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</si>
  <si>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</si>
  <si>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</si>
  <si>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</si>
  <si>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</si>
  <si>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</si>
  <si>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</si>
  <si>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</si>
  <si>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</si>
  <si>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</si>
  <si>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</si>
  <si>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</si>
  <si>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</si>
  <si>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</si>
  <si>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</si>
  <si>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</si>
  <si>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</si>
  <si>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</si>
  <si>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</si>
  <si>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</si>
  <si>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</si>
  <si>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</si>
  <si>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</si>
  <si>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</si>
  <si>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</si>
  <si>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</si>
  <si>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</si>
  <si>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</si>
  <si>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</si>
  <si>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</si>
  <si>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</si>
  <si>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</si>
  <si>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</si>
  <si>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</si>
  <si>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</si>
  <si>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</si>
  <si>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</si>
  <si>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</si>
  <si>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</si>
  <si>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</si>
  <si>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</si>
  <si>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</si>
  <si>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</si>
  <si>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</si>
  <si>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</si>
  <si>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</si>
  <si>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</si>
  <si>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</si>
  <si>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</si>
  <si>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</si>
  <si>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</si>
  <si>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</si>
  <si>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</si>
  <si>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</si>
  <si>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</si>
  <si>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</si>
  <si>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</si>
  <si>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</si>
  <si>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</si>
  <si>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</si>
  <si>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</si>
  <si>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</si>
  <si>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</si>
  <si>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</si>
  <si>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</si>
  <si>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</si>
  <si>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</si>
  <si>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</si>
  <si>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</si>
  <si>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</si>
  <si>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</si>
  <si>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</si>
  <si>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</si>
  <si>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</si>
  <si>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</si>
  <si>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</si>
  <si>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</si>
  <si>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</si>
  <si>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</si>
  <si>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</si>
  <si>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</si>
  <si>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</si>
  <si>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</si>
  <si>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</si>
  <si>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</si>
  <si>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</si>
  <si>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</si>
  <si>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</si>
  <si>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</si>
  <si>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</si>
  <si>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</si>
  <si>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</si>
  <si>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</si>
  <si>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</si>
  <si>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</si>
  <si>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</si>
  <si>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</si>
  <si>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</si>
  <si>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</si>
  <si>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</si>
  <si>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</si>
  <si>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</si>
  <si>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</si>
  <si>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</si>
  <si>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</si>
  <si>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</si>
  <si>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</si>
  <si>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</si>
  <si>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</si>
  <si>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</si>
  <si>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</si>
  <si>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</si>
  <si>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</si>
  <si>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</si>
  <si>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</si>
  <si>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</si>
  <si>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</si>
  <si>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</si>
  <si>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</si>
  <si>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</si>
  <si>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</si>
  <si>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</si>
  <si>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</si>
  <si>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</si>
  <si>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</si>
  <si>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</si>
  <si>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</si>
  <si>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</si>
  <si>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</si>
  <si>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</si>
  <si>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</si>
  <si>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</si>
  <si>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</si>
  <si>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</si>
  <si>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</si>
  <si>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</si>
  <si>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</si>
  <si>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</si>
  <si>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</si>
  <si>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</si>
  <si>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</si>
  <si>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</si>
  <si>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</si>
  <si>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</si>
  <si>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</si>
  <si>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</si>
  <si>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</si>
  <si>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</si>
  <si>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</si>
  <si>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</si>
  <si>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</si>
  <si>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</si>
  <si>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</si>
  <si>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</si>
  <si>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</si>
  <si>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</si>
  <si>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</si>
  <si>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</si>
  <si>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</si>
  <si>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</si>
  <si>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</si>
  <si>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</si>
  <si>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</si>
  <si>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</si>
  <si>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</si>
  <si>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</si>
  <si>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</si>
  <si>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</si>
  <si>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</si>
  <si>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</si>
  <si>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</si>
  <si>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</si>
  <si>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</si>
  <si>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</si>
  <si>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</si>
  <si>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</si>
  <si>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</si>
  <si>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</si>
  <si>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</si>
  <si>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</si>
  <si>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</si>
  <si>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</si>
  <si>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</si>
  <si>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</si>
  <si>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</si>
  <si>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</si>
  <si>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</si>
  <si>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</si>
  <si>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</si>
  <si>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</si>
  <si>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</si>
  <si>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</si>
  <si>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</si>
  <si>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</si>
  <si>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</si>
  <si>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</si>
  <si>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</si>
  <si>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</si>
  <si>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</si>
  <si>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</si>
  <si>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</si>
  <si>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</si>
  <si>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</si>
  <si>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</si>
  <si>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</si>
  <si>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</si>
  <si>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</si>
  <si>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</si>
  <si>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</si>
  <si>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</si>
  <si>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</si>
  <si>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</si>
  <si>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</si>
  <si>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</si>
  <si>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</si>
  <si>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</si>
  <si>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</si>
  <si>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</si>
  <si>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</si>
  <si>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</si>
  <si>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</si>
  <si>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</si>
  <si>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</si>
  <si>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</si>
  <si>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</si>
  <si>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</si>
  <si>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</si>
  <si>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</si>
  <si>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</si>
  <si>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</si>
  <si>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</si>
  <si>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</si>
  <si>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</si>
  <si>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</si>
  <si>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</si>
  <si>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</si>
  <si>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</si>
  <si>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</si>
  <si>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</si>
  <si>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</si>
  <si>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</si>
  <si>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</si>
  <si>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</si>
  <si>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</si>
  <si>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</si>
  <si>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</si>
  <si>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</si>
  <si>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</si>
  <si>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</si>
  <si>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</si>
  <si>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</si>
  <si>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</si>
  <si>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</si>
  <si>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</si>
  <si>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</si>
  <si>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</si>
  <si>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</si>
  <si>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</si>
  <si>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</si>
  <si>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</si>
  <si>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</si>
  <si>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</si>
  <si>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</si>
  <si>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</si>
  <si>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</si>
  <si>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</si>
  <si>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</si>
  <si>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</si>
  <si>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</si>
  <si>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</si>
  <si>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</si>
  <si>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</si>
  <si>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</si>
  <si>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</si>
  <si>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</si>
  <si>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</si>
  <si>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</si>
  <si>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</si>
  <si>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</si>
  <si>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</si>
  <si>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</si>
  <si>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</si>
  <si>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</si>
  <si>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</si>
  <si>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</si>
  <si>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</si>
  <si>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</si>
  <si>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</si>
  <si>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</si>
  <si>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</si>
  <si>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</si>
  <si>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</si>
  <si>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</si>
  <si>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</si>
  <si>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</si>
  <si>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</si>
  <si>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</si>
  <si>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</si>
  <si>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</si>
  <si>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</si>
  <si>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</si>
  <si>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</si>
  <si>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</si>
  <si>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</si>
  <si>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</si>
  <si>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</si>
  <si>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</si>
  <si>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</si>
  <si>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</si>
  <si>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</si>
  <si>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</si>
  <si>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</si>
  <si>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</si>
  <si>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</si>
  <si>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</si>
  <si>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</si>
  <si>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</si>
  <si>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</si>
  <si>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</si>
  <si>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</si>
  <si>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</si>
  <si>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</si>
  <si>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</si>
  <si>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</si>
  <si>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</si>
  <si>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</si>
  <si>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</si>
  <si>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</si>
  <si>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</si>
  <si>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</si>
  <si>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</si>
  <si>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</si>
  <si>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</si>
  <si>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</si>
  <si>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</si>
  <si>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</si>
  <si>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</si>
  <si>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</si>
  <si>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</si>
  <si>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</si>
  <si>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</si>
  <si>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</si>
  <si>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</si>
  <si>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</si>
  <si>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</si>
  <si>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</si>
  <si>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</si>
  <si>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</si>
  <si>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</si>
  <si>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</si>
  <si>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</si>
  <si>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</si>
  <si>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</si>
  <si>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</si>
  <si>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</si>
  <si>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</si>
  <si>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</si>
  <si>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</si>
  <si>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</si>
  <si>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</si>
  <si>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</si>
  <si>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</si>
  <si>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</si>
  <si>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</si>
  <si>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</si>
  <si>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</si>
  <si>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</si>
  <si>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</si>
  <si>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</si>
  <si>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</si>
  <si>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</si>
  <si>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</si>
  <si>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</si>
  <si>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</si>
  <si>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</si>
  <si>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</si>
  <si>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</si>
  <si>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</si>
  <si>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</si>
  <si>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</si>
  <si>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</si>
  <si>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</si>
  <si>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</si>
  <si>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</si>
  <si>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</si>
  <si>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</si>
  <si>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</si>
  <si>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</si>
  <si>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</si>
  <si>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</si>
  <si>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</si>
  <si>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</si>
  <si>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</si>
  <si>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</si>
  <si>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</si>
  <si>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</si>
  <si>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</si>
  <si>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</si>
  <si>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</si>
  <si>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</si>
  <si>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</si>
  <si>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</si>
  <si>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</si>
  <si>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</si>
  <si>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</si>
  <si>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</si>
  <si>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</si>
  <si>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</si>
  <si>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</si>
  <si>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</si>
  <si>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</si>
  <si>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</si>
  <si>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</si>
  <si>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</si>
  <si>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</si>
  <si>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</si>
  <si>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</si>
  <si>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</si>
  <si>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</si>
  <si>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</si>
  <si>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</si>
  <si>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</si>
  <si>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</si>
  <si>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</si>
  <si>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</si>
  <si>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</si>
  <si>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</si>
  <si>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</si>
  <si>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</si>
  <si>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</si>
  <si>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</si>
  <si>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</si>
  <si>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</si>
  <si>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</si>
  <si>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</si>
  <si>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</si>
  <si>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</si>
  <si>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</si>
  <si>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</si>
  <si>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</si>
  <si>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</si>
  <si>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</si>
  <si>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</si>
  <si>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</si>
  <si>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</si>
  <si>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</si>
  <si>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</si>
  <si>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</si>
  <si>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</si>
  <si>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</si>
  <si>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</si>
  <si>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</si>
  <si>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</si>
  <si>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</si>
  <si>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</si>
  <si>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</si>
  <si>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</si>
  <si>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</si>
  <si>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</si>
  <si>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</si>
  <si>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</si>
  <si>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</si>
  <si>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</si>
  <si>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</si>
  <si>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</si>
  <si>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</si>
  <si>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</si>
  <si>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</si>
  <si>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</si>
  <si>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</si>
  <si>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</si>
  <si>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</si>
  <si>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</si>
  <si>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</si>
  <si>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</si>
  <si>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</si>
  <si>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</si>
  <si>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</si>
  <si>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</si>
  <si>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</si>
  <si>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</si>
  <si>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</si>
  <si>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</si>
  <si>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</si>
  <si>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</si>
  <si>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</si>
  <si>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</si>
  <si>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</si>
  <si>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</si>
  <si>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</si>
  <si>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</si>
  <si>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</si>
  <si>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</si>
  <si>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</si>
  <si>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</si>
  <si>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</si>
  <si>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</si>
  <si>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</si>
  <si>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</si>
  <si>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</si>
  <si>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</si>
  <si>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</si>
  <si>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</si>
  <si>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</si>
  <si>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</si>
  <si>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</si>
  <si>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</si>
  <si>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</si>
  <si>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</si>
  <si>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</si>
  <si>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</si>
  <si>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</si>
  <si>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</si>
  <si>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</si>
  <si>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</si>
  <si>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</si>
  <si>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</si>
  <si>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</si>
  <si>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</si>
  <si>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</si>
  <si>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</si>
  <si>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</si>
  <si>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</si>
  <si>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</si>
  <si>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</si>
  <si>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</si>
  <si>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</si>
  <si>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</si>
  <si>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</si>
  <si>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</si>
  <si>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</si>
  <si>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</si>
  <si>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</si>
  <si>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</si>
  <si>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</si>
  <si>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</si>
  <si>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</si>
  <si>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</si>
  <si>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</si>
  <si>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</si>
  <si>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</si>
  <si>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</si>
  <si>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</si>
  <si>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</si>
  <si>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</si>
  <si>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</si>
  <si>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</si>
  <si>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</si>
  <si>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</si>
  <si>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</si>
  <si>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</si>
  <si>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</si>
  <si>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</si>
  <si>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</si>
  <si>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</si>
  <si>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</si>
  <si>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</si>
  <si>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</si>
  <si>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</si>
  <si>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</si>
  <si>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</si>
  <si>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</si>
  <si>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</si>
  <si>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</si>
  <si>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</si>
  <si>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</si>
  <si>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</si>
  <si>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</si>
  <si>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</si>
  <si>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</si>
  <si>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</si>
  <si>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</si>
  <si>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</si>
  <si>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</si>
  <si>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</si>
  <si>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</si>
  <si>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</si>
  <si>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</si>
  <si>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</si>
  <si>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</si>
  <si>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</si>
  <si>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</si>
  <si>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</si>
  <si>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</si>
  <si>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</si>
  <si>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</si>
  <si>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</si>
  <si>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</si>
  <si>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</si>
  <si>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</si>
  <si>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</si>
  <si>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</si>
  <si>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</si>
  <si>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</si>
  <si>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</si>
  <si>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</si>
  <si>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</si>
  <si>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</si>
  <si>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</si>
  <si>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</si>
  <si>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</si>
  <si>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</si>
  <si>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</si>
  <si>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</si>
  <si>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</si>
  <si>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</si>
  <si>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</si>
  <si>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</si>
  <si>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</si>
  <si>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</si>
  <si>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</si>
  <si>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</si>
  <si>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</si>
  <si>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</si>
  <si>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</si>
  <si>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</si>
  <si>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</si>
  <si>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</si>
  <si>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</si>
  <si>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</si>
  <si>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</si>
  <si>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</si>
  <si>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</si>
  <si>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</si>
  <si>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</si>
  <si>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</si>
  <si>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</si>
  <si>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</si>
  <si>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</si>
  <si>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</si>
  <si>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</si>
  <si>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</si>
  <si>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</si>
  <si>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</si>
  <si>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</si>
  <si>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</si>
  <si>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</si>
  <si>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</si>
  <si>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</si>
  <si>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</si>
  <si>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</si>
  <si>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</si>
  <si>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</si>
  <si>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</si>
  <si>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</si>
  <si>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</si>
  <si>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</si>
  <si>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</si>
  <si>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</si>
  <si>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</si>
  <si>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</si>
  <si>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</si>
  <si>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</si>
  <si>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</si>
  <si>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</si>
  <si>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</si>
  <si>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</si>
  <si>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</si>
  <si>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</si>
  <si>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</si>
  <si>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</si>
  <si>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</si>
  <si>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</si>
  <si>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</si>
  <si>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</si>
  <si>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</si>
  <si>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</si>
  <si>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</si>
  <si>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</si>
  <si>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</si>
  <si>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</si>
  <si>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</si>
  <si>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</si>
  <si>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</si>
  <si>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</si>
  <si>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</si>
  <si>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</si>
  <si>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</si>
  <si>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</si>
  <si>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</si>
  <si>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</si>
  <si>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</si>
  <si>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</si>
  <si>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</si>
  <si>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</si>
  <si>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</si>
  <si>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</si>
  <si>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</si>
  <si>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</si>
  <si>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</si>
  <si>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</si>
  <si>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</si>
  <si>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</si>
  <si>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</si>
  <si>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</si>
  <si>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</si>
  <si>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</si>
  <si>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</si>
  <si>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</si>
  <si>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</si>
  <si>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</si>
  <si>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</si>
  <si>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</si>
  <si>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</si>
  <si>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</si>
  <si>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</si>
  <si>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</si>
  <si>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</si>
  <si>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</si>
  <si>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</si>
  <si>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</si>
  <si>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</si>
  <si>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</si>
  <si>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</si>
  <si>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</si>
  <si>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</si>
  <si>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</si>
  <si>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</si>
  <si>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</si>
  <si>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</si>
  <si>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</si>
  <si>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</si>
  <si>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</si>
  <si>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</si>
  <si>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</si>
  <si>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</si>
  <si>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</si>
  <si>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</si>
  <si>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</si>
  <si>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</si>
  <si>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</si>
  <si>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</si>
  <si>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</si>
  <si>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</si>
  <si>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</si>
  <si>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</si>
  <si>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</si>
  <si>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</si>
  <si>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</si>
  <si>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</si>
  <si>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</si>
  <si>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</si>
  <si>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</si>
  <si>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</si>
  <si>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</si>
  <si>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</si>
  <si>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</si>
  <si>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</si>
  <si>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</si>
  <si>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</si>
  <si>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</si>
  <si>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</si>
  <si>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</si>
  <si>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</si>
  <si>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</si>
  <si>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</si>
  <si>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</si>
  <si>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</si>
  <si>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</si>
  <si>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</si>
  <si>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</si>
  <si>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</si>
  <si>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</si>
  <si>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</si>
  <si>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</si>
  <si>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</si>
  <si>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</si>
  <si>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</si>
  <si>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</si>
  <si>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</si>
  <si>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</si>
  <si>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</si>
  <si>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</si>
  <si>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</si>
  <si>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</si>
  <si>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</si>
  <si>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</si>
  <si>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</si>
  <si>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</si>
  <si>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</si>
  <si>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</si>
  <si>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</si>
  <si>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</si>
  <si>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</si>
  <si>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</si>
  <si>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</si>
  <si>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</si>
  <si>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</si>
  <si>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</si>
  <si>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</si>
  <si>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</si>
  <si>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</si>
  <si>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</si>
  <si>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</si>
  <si>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</si>
  <si>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</si>
  <si>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</si>
  <si>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</si>
  <si>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</si>
  <si>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</si>
  <si>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</si>
  <si>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</si>
  <si>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</si>
  <si>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</si>
  <si>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</si>
  <si>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</si>
  <si>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</si>
  <si>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</si>
  <si>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</si>
  <si>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</si>
  <si>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</si>
  <si>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</si>
  <si>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</si>
  <si>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</si>
  <si>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</si>
  <si>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</si>
  <si>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</si>
  <si>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</si>
  <si>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</si>
  <si>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</si>
  <si>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</si>
  <si>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</si>
  <si>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</si>
  <si>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</si>
  <si>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</si>
  <si>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</si>
  <si>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</si>
  <si>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</si>
  <si>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</si>
  <si>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</si>
  <si>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</si>
  <si>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</si>
  <si>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</si>
  <si>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</si>
  <si>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</si>
  <si>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</si>
  <si>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</si>
  <si>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</si>
  <si>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</si>
  <si>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</si>
  <si>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</si>
  <si>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</si>
  <si>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</si>
  <si>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</si>
  <si>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</si>
  <si>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</si>
  <si>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</si>
  <si>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</si>
  <si>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</si>
  <si>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</si>
  <si>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</si>
  <si>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</si>
  <si>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</si>
  <si>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</si>
  <si>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</si>
  <si>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</si>
  <si>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</si>
  <si>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</si>
  <si>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</si>
  <si>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</si>
  <si>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</si>
  <si>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</si>
  <si>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</si>
  <si>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</si>
  <si>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</si>
  <si>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</si>
  <si>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</si>
  <si>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</si>
  <si>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</si>
  <si>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</si>
  <si>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</si>
  <si>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</si>
  <si>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</si>
  <si>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</si>
  <si>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</si>
  <si>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</si>
  <si>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</si>
  <si>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</si>
  <si>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</si>
  <si>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</si>
  <si>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</si>
  <si>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</si>
  <si>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</si>
  <si>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</si>
  <si>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</si>
  <si>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</si>
  <si>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</si>
  <si>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</si>
  <si>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</si>
  <si>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</si>
  <si>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</si>
  <si>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</si>
  <si>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</si>
  <si>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</si>
  <si>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</si>
  <si>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</si>
  <si>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</si>
  <si>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</si>
  <si>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</si>
  <si>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</si>
  <si>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</si>
  <si>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</si>
  <si>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</si>
  <si>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</si>
  <si>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</si>
  <si>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</si>
  <si>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</si>
  <si>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</si>
  <si>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</si>
  <si>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</si>
  <si>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</si>
  <si>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</si>
  <si>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</si>
  <si>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</si>
  <si>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</si>
  <si>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</si>
  <si>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</si>
  <si>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</si>
  <si>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</si>
  <si>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</si>
  <si>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</si>
  <si>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</si>
  <si>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</si>
  <si>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</si>
  <si>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</si>
  <si>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</si>
  <si>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</si>
  <si>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</si>
  <si>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</si>
  <si>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</si>
  <si>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</si>
  <si>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</si>
  <si>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</si>
  <si>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</si>
  <si>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</si>
  <si>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</si>
  <si>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</si>
  <si>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</si>
  <si>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</si>
  <si>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</si>
  <si>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</si>
  <si>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</si>
  <si>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</si>
  <si>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</si>
  <si>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</si>
  <si>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</si>
  <si>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</si>
  <si>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</si>
  <si>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</si>
  <si>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</si>
  <si>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</si>
  <si>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</si>
  <si>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</si>
  <si>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</si>
  <si>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</si>
  <si>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</si>
  <si>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</si>
  <si>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</si>
  <si>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</si>
  <si>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</si>
  <si>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</si>
  <si>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</si>
  <si>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</si>
  <si>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</si>
  <si>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</si>
  <si>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</si>
  <si>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</si>
  <si>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</si>
  <si>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</si>
  <si>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</si>
  <si>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</si>
  <si>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</si>
  <si>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</si>
  <si>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</si>
  <si>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</si>
  <si>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</si>
  <si>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</si>
  <si>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</si>
  <si>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</si>
  <si>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</si>
  <si>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</si>
  <si>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</si>
  <si>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</si>
  <si>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</si>
  <si>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</si>
  <si>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</si>
  <si>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</si>
  <si>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</si>
  <si>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</si>
  <si>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</si>
  <si>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</si>
  <si>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</si>
  <si>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</si>
  <si>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</si>
  <si>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</si>
  <si>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</si>
  <si>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</si>
  <si>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</si>
  <si>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</si>
  <si>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</si>
  <si>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</si>
  <si>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</si>
  <si>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</si>
  <si>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</si>
  <si>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</si>
  <si>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</si>
  <si>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</si>
  <si>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</si>
  <si>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</si>
  <si>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</si>
  <si>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</si>
  <si>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</si>
  <si>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</si>
  <si>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</si>
  <si>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</si>
  <si>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</si>
  <si>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</si>
  <si>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</si>
  <si>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</si>
  <si>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</si>
  <si>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</si>
  <si>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</si>
  <si>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</si>
  <si>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</si>
  <si>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</si>
  <si>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</si>
  <si>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</si>
  <si>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</si>
  <si>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</si>
  <si>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</si>
  <si>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</si>
  <si>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</si>
  <si>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</si>
  <si>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</si>
  <si>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</si>
  <si>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</si>
  <si>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</si>
  <si>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</si>
  <si>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</si>
  <si>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</si>
  <si>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</si>
  <si>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</si>
  <si>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</si>
  <si>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</si>
  <si>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</si>
  <si>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</si>
  <si>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</si>
  <si>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</si>
  <si>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</si>
  <si>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</si>
  <si>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</si>
  <si>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</si>
  <si>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</si>
  <si>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</si>
  <si>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</si>
  <si>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</si>
  <si>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</si>
  <si>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</si>
  <si>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</si>
  <si>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</si>
  <si>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</si>
  <si>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</si>
  <si>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</si>
  <si>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</si>
  <si>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</si>
  <si>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</si>
  <si>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</si>
  <si>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</si>
  <si>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</si>
  <si>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</si>
  <si>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</si>
  <si>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</si>
  <si>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</si>
  <si>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</si>
  <si>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</si>
  <si>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</si>
  <si>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</si>
  <si>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</si>
  <si>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</si>
  <si>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</si>
  <si>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</si>
  <si>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</si>
  <si>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</si>
  <si>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</si>
  <si>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</si>
  <si>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</si>
  <si>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</si>
  <si>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</si>
  <si>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</si>
  <si>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</si>
  <si>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</si>
  <si>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</si>
  <si>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</si>
  <si>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</si>
  <si>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</si>
  <si>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</si>
  <si>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</si>
  <si>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</si>
  <si>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</si>
  <si>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</si>
  <si>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</si>
  <si>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</si>
  <si>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</si>
  <si>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</si>
  <si>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</si>
  <si>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</si>
  <si>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</si>
  <si>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</si>
  <si>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</si>
  <si>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</si>
  <si>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</si>
  <si>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</si>
  <si>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</si>
  <si>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</si>
  <si>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</si>
  <si>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</si>
  <si>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</si>
  <si>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</si>
  <si>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</si>
  <si>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</si>
  <si>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</si>
  <si>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</si>
  <si>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</si>
  <si>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</si>
  <si>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</si>
  <si>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</si>
  <si>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</si>
  <si>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</si>
  <si>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</si>
  <si>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</si>
  <si>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</si>
  <si>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</si>
  <si>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</si>
  <si>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</si>
  <si>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</si>
  <si>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</si>
  <si>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</si>
  <si>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</si>
  <si>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</si>
  <si>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</si>
  <si>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</si>
  <si>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</si>
  <si>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</si>
  <si>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</si>
  <si>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</si>
  <si>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</si>
  <si>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</si>
  <si>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</si>
  <si>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</si>
  <si>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</si>
  <si>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</si>
  <si>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</si>
  <si>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</si>
  <si>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</si>
  <si>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</si>
  <si>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</si>
  <si>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</si>
  <si>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</si>
  <si>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</si>
  <si>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</si>
  <si>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</si>
  <si>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</si>
  <si>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</si>
  <si>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</si>
  <si>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</si>
  <si>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</si>
  <si>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</si>
  <si>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</si>
  <si>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</si>
  <si>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</si>
  <si>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</si>
  <si>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</si>
  <si>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</si>
  <si>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</si>
  <si>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</si>
  <si>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</si>
  <si>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</si>
  <si>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</si>
  <si>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</si>
  <si>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</si>
  <si>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</si>
  <si>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</si>
  <si>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</si>
  <si>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</si>
  <si>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</si>
  <si>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</si>
  <si>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</si>
  <si>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</si>
  <si>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</si>
  <si>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</si>
  <si>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</si>
  <si>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</si>
  <si>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</si>
  <si>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</si>
  <si>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</si>
  <si>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</si>
  <si>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</si>
  <si>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</si>
  <si>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</si>
  <si>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</si>
  <si>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</si>
  <si>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</si>
  <si>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</si>
  <si>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</si>
  <si>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</si>
  <si>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</si>
  <si>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</si>
  <si>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</si>
  <si>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</si>
  <si>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</si>
  <si>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</si>
  <si>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</si>
  <si>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</si>
  <si>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</si>
  <si>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</si>
  <si>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</si>
  <si>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</si>
  <si>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</si>
  <si>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</si>
  <si>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</si>
  <si>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</si>
  <si>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</si>
  <si>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</si>
  <si>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</si>
  <si>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</si>
  <si>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</si>
  <si>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</si>
  <si>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</si>
  <si>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</si>
  <si>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</si>
  <si>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</si>
  <si>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</si>
  <si>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</si>
  <si>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</si>
  <si>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</si>
  <si>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</si>
  <si>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</si>
  <si>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</si>
  <si>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</si>
  <si>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</si>
  <si>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</si>
  <si>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</si>
  <si>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</si>
  <si>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</si>
  <si>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</si>
  <si>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</si>
  <si>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</si>
  <si>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</si>
  <si>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</si>
  <si>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</si>
  <si>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</si>
  <si>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</si>
  <si>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</si>
  <si>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</si>
  <si>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</si>
  <si>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</si>
  <si>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</si>
  <si>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</si>
  <si>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</si>
  <si>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</si>
  <si>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</si>
  <si>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</si>
  <si>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</si>
  <si>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</si>
  <si>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</si>
  <si>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</si>
  <si>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</si>
  <si>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</si>
  <si>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</si>
  <si>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</si>
  <si>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</si>
  <si>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</si>
  <si>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</si>
  <si>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</si>
  <si>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</si>
  <si>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</si>
  <si>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</si>
  <si>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</si>
  <si>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</si>
  <si>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</si>
  <si>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</si>
  <si>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</si>
  <si>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</si>
  <si>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</si>
  <si>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</si>
  <si>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</si>
  <si>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</si>
  <si>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</si>
  <si>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</si>
  <si>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</si>
  <si>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</si>
  <si>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</si>
  <si>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</si>
  <si>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</si>
  <si>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</si>
  <si>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</si>
  <si>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</si>
  <si>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</si>
  <si>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</si>
  <si>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</si>
  <si>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</si>
  <si>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</si>
  <si>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</si>
  <si>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</si>
  <si>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</si>
  <si>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</si>
  <si>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</si>
  <si>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</si>
  <si>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</si>
  <si>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</si>
  <si>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</si>
  <si>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</si>
  <si>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</si>
  <si>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</si>
  <si>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</si>
  <si>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</si>
  <si>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</si>
  <si>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</si>
  <si>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</si>
  <si>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</si>
  <si>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</si>
  <si>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</si>
  <si>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</si>
  <si>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</si>
  <si>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</si>
  <si>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</si>
  <si>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</si>
  <si>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</si>
  <si>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</si>
  <si>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</si>
  <si>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</si>
  <si>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</si>
  <si>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</si>
  <si>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</si>
  <si>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</si>
  <si>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</si>
  <si>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</si>
  <si>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</si>
  <si>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</si>
  <si>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</si>
  <si>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</si>
  <si>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</si>
  <si>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</si>
  <si>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</si>
  <si>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</si>
  <si>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</si>
  <si>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</si>
  <si>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</si>
  <si>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</si>
  <si>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</si>
  <si>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</si>
  <si>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</si>
  <si>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</si>
  <si>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</si>
  <si>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</si>
  <si>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</si>
  <si>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</si>
  <si>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</si>
  <si>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</si>
  <si>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</si>
  <si>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</si>
  <si>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</si>
  <si>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</si>
  <si>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</si>
  <si>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</si>
  <si>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</si>
  <si>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</si>
  <si>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</si>
  <si>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</si>
  <si>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</si>
  <si>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</si>
  <si>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</si>
  <si>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</si>
  <si>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</si>
  <si>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</si>
  <si>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</si>
  <si>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</si>
  <si>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</si>
  <si>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</si>
  <si>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</si>
  <si>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</si>
  <si>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</si>
  <si>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</si>
  <si>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</si>
  <si>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</si>
  <si>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</si>
  <si>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</si>
  <si>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</si>
  <si>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</si>
  <si>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</si>
  <si>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</si>
  <si>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</si>
  <si>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</si>
  <si>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</si>
  <si>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</si>
  <si>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</si>
  <si>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</si>
  <si>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</si>
  <si>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</si>
  <si>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</si>
  <si>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</si>
  <si>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</si>
  <si>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</si>
  <si>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</si>
  <si>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</si>
  <si>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</si>
  <si>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</si>
  <si>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</si>
  <si>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</si>
  <si>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</si>
  <si>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</si>
  <si>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</si>
  <si>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</si>
  <si>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</si>
  <si>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</si>
  <si>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</si>
  <si>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</si>
  <si>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</si>
  <si>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</si>
  <si>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</si>
  <si>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</si>
  <si>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</si>
  <si>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</si>
  <si>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</si>
  <si>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</si>
  <si>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</si>
  <si>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</si>
  <si>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</si>
  <si>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</si>
  <si>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</si>
  <si>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</si>
  <si>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</si>
  <si>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</si>
  <si>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</si>
  <si>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</si>
  <si>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</si>
  <si>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</si>
  <si>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</si>
  <si>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</si>
  <si>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</si>
  <si>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</si>
  <si>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</si>
  <si>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</si>
  <si>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</si>
  <si>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</si>
  <si>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</si>
  <si>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</si>
  <si>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</si>
  <si>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</si>
  <si>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</si>
  <si>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</si>
  <si>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</si>
  <si>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</si>
  <si>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</si>
  <si>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</si>
  <si>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</si>
  <si>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</si>
  <si>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</si>
  <si>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</si>
  <si>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</si>
  <si>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</si>
  <si>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</si>
  <si>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</si>
  <si>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</si>
  <si>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</si>
  <si>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</si>
  <si>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</si>
  <si>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</si>
  <si>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</si>
  <si>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</si>
  <si>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</si>
  <si>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</si>
  <si>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</si>
  <si>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</si>
  <si>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</si>
  <si>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</si>
  <si>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</si>
  <si>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</si>
  <si>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</si>
  <si>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</si>
  <si>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</si>
  <si>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</si>
  <si>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</si>
  <si>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</si>
  <si>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</si>
  <si>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</si>
  <si>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</si>
  <si>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</si>
  <si>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</si>
  <si>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</si>
  <si>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</si>
  <si>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</si>
  <si>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</si>
  <si>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</si>
  <si>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</si>
  <si>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</si>
  <si>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</si>
  <si>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</si>
  <si>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</si>
  <si>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</si>
  <si>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</si>
  <si>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</si>
  <si>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</si>
  <si>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</si>
  <si>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</si>
  <si>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</si>
  <si>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</si>
  <si>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</si>
  <si>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</si>
  <si>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</si>
  <si>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</si>
  <si>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</si>
  <si>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</si>
  <si>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</si>
  <si>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</si>
  <si>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</si>
  <si>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</si>
  <si>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</si>
  <si>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</si>
  <si>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</si>
  <si>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</si>
  <si>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</si>
  <si>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</si>
  <si>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</si>
  <si>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</si>
  <si>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</si>
  <si>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</si>
  <si>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</si>
  <si>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</si>
  <si>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</si>
  <si>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</si>
  <si>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</si>
  <si>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</si>
  <si>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</si>
  <si>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</si>
  <si>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</si>
  <si>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</si>
  <si>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</si>
  <si>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</si>
  <si>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</si>
  <si>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</si>
  <si>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</si>
  <si>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</si>
  <si>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</si>
  <si>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</si>
  <si>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</si>
  <si>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</si>
  <si>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</si>
  <si>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</si>
  <si>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</si>
  <si>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</si>
  <si>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</si>
  <si>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</si>
  <si>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</si>
  <si>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</si>
  <si>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</si>
  <si>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</si>
  <si>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</si>
  <si>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</si>
  <si>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</si>
  <si>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</si>
  <si>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</si>
  <si>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</si>
  <si>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</si>
  <si>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</si>
  <si>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</si>
  <si>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</si>
  <si>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</si>
  <si>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</si>
  <si>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</si>
  <si>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</si>
  <si>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</si>
  <si>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</si>
  <si>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</si>
  <si>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</si>
  <si>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</si>
  <si>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</si>
  <si>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</si>
  <si>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</si>
  <si>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</si>
  <si>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</si>
  <si>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</si>
  <si>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</si>
  <si>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</si>
  <si>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</si>
  <si>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</si>
  <si>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</si>
  <si>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</si>
  <si>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</si>
  <si>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</si>
  <si>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</si>
  <si>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</si>
  <si>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</si>
  <si>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</si>
  <si>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</si>
  <si>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</si>
  <si>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</si>
  <si>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</si>
  <si>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</si>
  <si>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</si>
  <si>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</si>
  <si>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</si>
  <si>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</si>
  <si>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</si>
  <si>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</si>
  <si>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</si>
  <si>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</si>
  <si>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</si>
  <si>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</si>
  <si>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</si>
  <si>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</si>
  <si>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</si>
  <si>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</si>
  <si>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</si>
  <si>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</si>
  <si>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</si>
  <si>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</si>
  <si>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</si>
  <si>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</si>
  <si>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</si>
  <si>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</si>
  <si>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</si>
  <si>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</si>
  <si>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</si>
  <si>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</si>
  <si>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</si>
  <si>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</si>
  <si>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</si>
  <si>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</si>
  <si>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</si>
  <si>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</si>
  <si>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</si>
  <si>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</si>
  <si>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</si>
  <si>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</si>
  <si>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</si>
  <si>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</si>
  <si>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</si>
  <si>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</si>
  <si>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</si>
  <si>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</si>
  <si>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</si>
  <si>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</si>
  <si>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</si>
  <si>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</si>
  <si>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</si>
  <si>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</si>
  <si>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</si>
  <si>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</si>
  <si>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</si>
  <si>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</si>
  <si>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</si>
  <si>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</si>
  <si>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</si>
  <si>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</si>
  <si>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</si>
  <si>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</si>
  <si>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</si>
  <si>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</si>
  <si>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</si>
  <si>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</si>
  <si>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</si>
  <si>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</si>
  <si>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</si>
  <si>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</si>
  <si>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</si>
  <si>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</si>
  <si>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</si>
  <si>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</si>
  <si>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</si>
  <si>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</si>
  <si>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</si>
  <si>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</si>
  <si>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</si>
  <si>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</si>
  <si>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</si>
  <si>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</si>
  <si>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</si>
  <si>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</si>
  <si>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</si>
  <si>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</si>
  <si>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</si>
  <si>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</si>
  <si>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</si>
  <si>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</si>
  <si>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</si>
  <si>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</si>
  <si>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</si>
  <si>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</si>
  <si>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</si>
  <si>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</si>
  <si>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</si>
  <si>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</si>
  <si>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</si>
  <si>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</si>
  <si>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</si>
  <si>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</si>
  <si>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</si>
  <si>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</si>
  <si>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</si>
  <si>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</si>
  <si>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</si>
  <si>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</si>
  <si>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</si>
  <si>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</si>
  <si>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</si>
  <si>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</si>
  <si>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</si>
  <si>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</si>
  <si>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</si>
  <si>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</si>
  <si>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</si>
  <si>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</si>
  <si>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</si>
  <si>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</si>
  <si>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</si>
  <si>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</si>
  <si>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</si>
  <si>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</si>
  <si>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</si>
  <si>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</si>
  <si>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</si>
  <si>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</si>
  <si>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</si>
  <si>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</si>
  <si>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</si>
  <si>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</si>
  <si>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</si>
  <si>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</si>
  <si>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</si>
  <si>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</si>
  <si>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</si>
  <si>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</si>
  <si>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</si>
  <si>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</si>
  <si>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</si>
  <si>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</si>
  <si>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</si>
  <si>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</si>
  <si>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</si>
  <si>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</si>
  <si>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</si>
  <si>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</si>
  <si>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</si>
  <si>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</si>
  <si>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</si>
  <si>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</si>
  <si>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</si>
  <si>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</si>
  <si>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</si>
  <si>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</si>
  <si>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</si>
  <si>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</si>
  <si>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</si>
  <si>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</si>
  <si>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</si>
  <si>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</si>
  <si>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</si>
  <si>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</si>
  <si>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</si>
  <si>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</si>
  <si>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</si>
  <si>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</si>
  <si>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</si>
  <si>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</si>
  <si>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</si>
  <si>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</si>
  <si>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</si>
  <si>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</si>
  <si>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</si>
  <si>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</si>
  <si>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</si>
  <si>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</si>
  <si>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</si>
  <si>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</si>
  <si>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</si>
  <si>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</si>
  <si>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</si>
  <si>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</si>
  <si>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</si>
  <si>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</si>
  <si>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</si>
  <si>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</si>
  <si>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</si>
  <si>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</si>
  <si>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</si>
  <si>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</si>
  <si>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</si>
  <si>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</si>
  <si>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</si>
  <si>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</si>
  <si>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</si>
  <si>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</si>
  <si>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</si>
  <si>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</si>
  <si>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</si>
  <si>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</si>
  <si>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</si>
  <si>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</si>
  <si>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</si>
  <si>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</si>
  <si>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</si>
  <si>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</si>
  <si>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</si>
  <si>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</si>
  <si>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</si>
  <si>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</si>
  <si>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</si>
  <si>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</si>
  <si>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</si>
  <si>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</si>
  <si>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</si>
  <si>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</si>
  <si>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</si>
  <si>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</si>
  <si>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</si>
  <si>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</si>
  <si>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</si>
  <si>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</si>
  <si>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</si>
  <si>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</si>
  <si>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</si>
  <si>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</si>
  <si>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</si>
  <si>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</si>
  <si>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</si>
  <si>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</si>
  <si>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</si>
  <si>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</si>
  <si>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</si>
  <si>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</si>
  <si>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</si>
  <si>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</si>
  <si>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</si>
  <si>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</si>
  <si>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</si>
  <si>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</si>
  <si>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</si>
  <si>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</si>
  <si>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</si>
  <si>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</si>
  <si>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</si>
  <si>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</si>
  <si>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</si>
  <si>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</si>
  <si>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</si>
  <si>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</si>
  <si>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</si>
  <si>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</si>
  <si>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</si>
  <si>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</si>
  <si>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</si>
  <si>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</si>
  <si>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</si>
  <si>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</si>
  <si>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</si>
  <si>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</si>
  <si>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</si>
  <si>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</si>
  <si>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</si>
  <si>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</si>
  <si>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</si>
  <si>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</si>
  <si>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</si>
  <si>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</si>
  <si>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</si>
  <si>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</si>
  <si>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</si>
  <si>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</si>
  <si>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</si>
  <si>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</si>
  <si>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</si>
  <si>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</si>
  <si>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</si>
  <si>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</si>
  <si>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</si>
  <si>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</si>
  <si>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</si>
  <si>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</si>
  <si>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</si>
  <si>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</si>
  <si>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</si>
  <si>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</si>
  <si>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</si>
  <si>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</si>
  <si>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</si>
  <si>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</si>
  <si>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</si>
  <si>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</si>
  <si>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</si>
  <si>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</si>
  <si>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</si>
  <si>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</si>
  <si>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</si>
  <si>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</si>
  <si>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</si>
  <si>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</si>
  <si>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</si>
  <si>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</si>
  <si>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</si>
  <si>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</si>
  <si>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</si>
  <si>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</si>
  <si>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</si>
  <si>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</si>
  <si>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</si>
  <si>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</si>
  <si>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</si>
  <si>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</si>
  <si>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</si>
  <si>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</si>
  <si>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</si>
  <si>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</si>
  <si>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</si>
  <si>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</si>
  <si>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</si>
  <si>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</si>
  <si>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</si>
  <si>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</si>
  <si>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</si>
  <si>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</si>
  <si>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</si>
  <si>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</si>
  <si>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</si>
  <si>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</si>
  <si>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</si>
  <si>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</si>
  <si>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</si>
  <si>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</si>
  <si>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</si>
  <si>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</si>
  <si>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</si>
  <si>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</si>
  <si>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</si>
  <si>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</si>
  <si>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</si>
  <si>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</si>
  <si>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</si>
  <si>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</si>
  <si>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</si>
  <si>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</si>
  <si>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</si>
  <si>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</si>
  <si>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</si>
  <si>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</si>
  <si>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</si>
  <si>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</si>
  <si>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</si>
  <si>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</si>
  <si>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</si>
  <si>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</si>
  <si>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</si>
  <si>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</si>
  <si>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</si>
  <si>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</si>
  <si>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</si>
  <si>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</si>
  <si>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</si>
  <si>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</si>
  <si>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</si>
  <si>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</si>
  <si>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</si>
  <si>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</si>
  <si>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</si>
  <si>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</si>
  <si>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</si>
  <si>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</si>
  <si>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</si>
  <si>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</si>
  <si>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</si>
  <si>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</si>
  <si>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</si>
  <si>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</si>
  <si>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</si>
  <si>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</si>
  <si>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</si>
  <si>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</si>
  <si>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</si>
  <si>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</si>
  <si>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</si>
  <si>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</si>
  <si>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</si>
  <si>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</si>
  <si>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</si>
  <si>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</si>
  <si>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</si>
  <si>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</si>
  <si>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</si>
  <si>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</si>
  <si>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</si>
  <si>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</si>
  <si>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</si>
  <si>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</si>
  <si>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</si>
  <si>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</si>
  <si>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</si>
  <si>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</si>
  <si>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</si>
  <si>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</si>
  <si>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</si>
  <si>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</si>
  <si>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</si>
  <si>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</si>
  <si>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</si>
  <si>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</si>
  <si>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</si>
  <si>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</si>
  <si>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</si>
  <si>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</si>
  <si>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</si>
  <si>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</si>
  <si>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</si>
  <si>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</si>
  <si>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</si>
  <si>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</si>
  <si>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</si>
  <si>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</si>
  <si>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</si>
  <si>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</si>
  <si>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</si>
  <si>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</si>
  <si>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</si>
  <si>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</si>
  <si>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</si>
  <si>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</si>
  <si>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</si>
  <si>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</si>
  <si>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</si>
  <si>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</si>
  <si>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</si>
  <si>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</si>
  <si>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</si>
  <si>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</si>
  <si>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</si>
  <si>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</si>
  <si>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</si>
  <si>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</si>
  <si>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</si>
  <si>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</si>
  <si>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</si>
  <si>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</si>
  <si>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</si>
  <si>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</si>
  <si>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</si>
  <si>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</si>
  <si>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</si>
  <si>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</si>
  <si>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</si>
  <si>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</si>
  <si>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</si>
  <si>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</si>
  <si>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</si>
  <si>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</si>
  <si>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</si>
  <si>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</si>
  <si>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</si>
  <si>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</si>
  <si>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</si>
  <si>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</si>
  <si>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</si>
  <si>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</si>
  <si>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</si>
  <si>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</si>
  <si>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</si>
  <si>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</si>
  <si>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</si>
  <si>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</si>
  <si>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</si>
  <si>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</si>
  <si>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</si>
  <si>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</si>
  <si>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</si>
  <si>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</si>
  <si>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</si>
  <si>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</si>
  <si>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</si>
  <si>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</si>
  <si>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</si>
  <si>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</si>
  <si>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</si>
  <si>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</si>
  <si>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</si>
  <si>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</si>
  <si>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</si>
  <si>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</si>
  <si>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</si>
  <si>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</si>
  <si>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</si>
  <si>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</si>
  <si>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</si>
  <si>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</si>
  <si>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</si>
  <si>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</si>
  <si>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</si>
  <si>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</si>
  <si>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</si>
  <si>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</si>
  <si>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</si>
  <si>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</si>
  <si>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</si>
  <si>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</si>
  <si>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</si>
  <si>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</si>
  <si>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</si>
  <si>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</si>
  <si>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</si>
  <si>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</si>
  <si>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</si>
  <si>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</si>
  <si>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</si>
  <si>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</si>
  <si>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</si>
  <si>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</si>
  <si>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</si>
  <si>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</si>
  <si>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</si>
  <si>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</si>
  <si>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</si>
  <si>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</si>
  <si>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</si>
  <si>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</si>
  <si>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</si>
  <si>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</si>
  <si>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</si>
  <si>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</si>
  <si>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</si>
  <si>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</si>
  <si>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</si>
  <si>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</si>
  <si>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</si>
  <si>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</si>
  <si>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</si>
  <si>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</si>
  <si>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</si>
  <si>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</si>
  <si>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</si>
  <si>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</si>
  <si>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</si>
  <si>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</si>
  <si>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</si>
  <si>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</si>
  <si>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</si>
  <si>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</si>
  <si>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</si>
  <si>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</si>
  <si>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</si>
  <si>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</si>
  <si>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</si>
  <si>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</si>
  <si>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</si>
  <si>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</si>
  <si>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</si>
  <si>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</si>
  <si>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</si>
  <si>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</si>
  <si>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</si>
  <si>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</si>
  <si>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</si>
  <si>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</si>
  <si>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</si>
  <si>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</si>
  <si>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</si>
  <si>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</si>
  <si>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</si>
  <si>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</si>
  <si>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</si>
  <si>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</si>
  <si>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</si>
  <si>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</si>
  <si>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</si>
  <si>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</si>
  <si>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</si>
  <si>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</si>
  <si>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</si>
  <si>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</si>
  <si>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</si>
  <si>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</si>
  <si>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</si>
  <si>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</si>
  <si>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</si>
  <si>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</si>
  <si>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</si>
  <si>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</si>
  <si>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</si>
  <si>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</si>
  <si>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</si>
  <si>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</si>
  <si>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</si>
  <si>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</si>
  <si>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</si>
  <si>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</si>
  <si>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</si>
  <si>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</si>
  <si>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</si>
  <si>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</si>
  <si>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</si>
  <si>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</si>
  <si>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</si>
  <si>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</si>
  <si>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</si>
  <si>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</si>
  <si>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</si>
  <si>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</si>
  <si>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</si>
  <si>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</si>
  <si>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</si>
  <si>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</si>
  <si>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</si>
  <si>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</si>
  <si>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</si>
  <si>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</si>
  <si>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</si>
  <si>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</si>
  <si>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</si>
  <si>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</si>
  <si>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</si>
  <si>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</si>
  <si>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</si>
  <si>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</si>
  <si>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</si>
  <si>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</si>
  <si>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</si>
  <si>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</si>
  <si>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</si>
  <si>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</si>
  <si>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</si>
  <si>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</si>
  <si>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</si>
  <si>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</si>
  <si>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</si>
  <si>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</si>
  <si>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</si>
  <si>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</si>
  <si>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</si>
  <si>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</si>
  <si>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</si>
  <si>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</si>
  <si>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</si>
  <si>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</si>
  <si>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</si>
  <si>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</si>
  <si>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</si>
  <si>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</si>
  <si>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</si>
  <si>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</si>
  <si>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</si>
  <si>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</si>
  <si>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</si>
  <si>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</si>
  <si>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</si>
  <si>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</si>
  <si>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</si>
  <si>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</si>
  <si>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</si>
  <si>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</si>
  <si>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</si>
  <si>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</si>
  <si>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</si>
  <si>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</si>
  <si>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</si>
  <si>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</si>
  <si>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</si>
  <si>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</si>
  <si>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</si>
  <si>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</si>
  <si>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</si>
  <si>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</si>
  <si>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</si>
  <si>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</si>
  <si>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</si>
  <si>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</si>
  <si>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</si>
  <si>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</si>
  <si>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</si>
  <si>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</si>
  <si>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</si>
  <si>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</si>
  <si>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</si>
  <si>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</si>
  <si>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</si>
  <si>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</si>
  <si>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</si>
  <si>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</si>
  <si>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</si>
  <si>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</si>
  <si>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</si>
  <si>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</si>
  <si>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</si>
  <si>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</si>
  <si>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</si>
  <si>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</si>
  <si>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</si>
  <si>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</si>
  <si>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</si>
  <si>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</si>
  <si>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</si>
  <si>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</si>
  <si>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</si>
  <si>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</si>
  <si>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</si>
  <si>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</si>
  <si>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</si>
  <si>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</si>
  <si>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</si>
  <si>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</si>
  <si>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</si>
  <si>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</si>
  <si>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</si>
  <si>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</si>
  <si>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</si>
  <si>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</si>
  <si>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</si>
  <si>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</si>
  <si>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</si>
  <si>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</si>
  <si>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</si>
  <si>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</si>
  <si>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</si>
  <si>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</si>
  <si>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</si>
  <si>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</si>
  <si>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</si>
  <si>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</si>
  <si>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</si>
  <si>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</si>
  <si>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</si>
  <si>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</si>
  <si>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</si>
  <si>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</si>
  <si>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</si>
  <si>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</si>
  <si>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</si>
  <si>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</si>
  <si>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</si>
  <si>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</si>
  <si>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</si>
  <si>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</si>
  <si>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</si>
  <si>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</si>
  <si>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</si>
  <si>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</si>
  <si>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</si>
  <si>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</si>
  <si>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</si>
  <si>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</si>
  <si>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</si>
  <si>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</si>
  <si>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</si>
  <si>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</si>
  <si>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</si>
  <si>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</si>
  <si>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</si>
  <si>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</si>
  <si>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</si>
  <si>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</si>
  <si>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</si>
  <si>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</si>
  <si>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</si>
  <si>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</si>
  <si>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</si>
  <si>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</si>
  <si>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</si>
  <si>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</si>
  <si>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</si>
  <si>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</si>
  <si>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</si>
  <si>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</si>
  <si>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</si>
  <si>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</si>
  <si>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</si>
  <si>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</si>
  <si>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</si>
  <si>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</si>
  <si>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</si>
  <si>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</si>
  <si>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</si>
  <si>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</si>
  <si>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</si>
  <si>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</si>
  <si>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</si>
  <si>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</si>
  <si>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</si>
  <si>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</si>
  <si>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</si>
  <si>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</si>
  <si>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</si>
  <si>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</si>
  <si>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</si>
  <si>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</si>
  <si>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</si>
  <si>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</si>
  <si>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</si>
  <si>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</si>
  <si>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</si>
  <si>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</si>
  <si>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</si>
  <si>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</si>
  <si>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</si>
  <si>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</si>
  <si>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</si>
  <si>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</si>
  <si>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</si>
  <si>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</si>
  <si>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</si>
  <si>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</si>
  <si>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</si>
  <si>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</si>
  <si>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</si>
  <si>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</si>
  <si>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</si>
  <si>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</si>
  <si>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</si>
  <si>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</si>
  <si>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</si>
  <si>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</si>
  <si>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</si>
  <si>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</si>
  <si>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</si>
  <si>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</si>
  <si>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</si>
  <si>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</si>
  <si>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</si>
  <si>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</si>
  <si>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</si>
  <si>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</si>
  <si>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</si>
  <si>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</si>
  <si>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</si>
  <si>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</si>
  <si>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</si>
  <si>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</si>
  <si>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</si>
  <si>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</si>
  <si>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</si>
  <si>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</si>
  <si>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</si>
  <si>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</si>
  <si>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</si>
  <si>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</si>
  <si>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</si>
  <si>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</si>
  <si>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</si>
  <si>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</si>
  <si>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</si>
  <si>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</si>
  <si>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</si>
  <si>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</si>
  <si>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</si>
  <si>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</si>
  <si>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</si>
  <si>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</si>
  <si>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</si>
  <si>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</si>
  <si>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</si>
  <si>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</si>
  <si>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</si>
  <si>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</si>
  <si>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</si>
  <si>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</si>
  <si>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</si>
  <si>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</si>
  <si>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</si>
  <si>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</si>
  <si>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</si>
  <si>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</si>
  <si>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</si>
  <si>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</si>
  <si>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</si>
  <si>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</si>
  <si>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</si>
  <si>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</si>
  <si>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</si>
  <si>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</si>
  <si>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</si>
  <si>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</si>
  <si>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</si>
  <si>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</si>
  <si>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</si>
  <si>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</si>
  <si>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</si>
  <si>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</si>
  <si>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</si>
  <si>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</si>
  <si>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</si>
  <si>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</si>
  <si>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</si>
  <si>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</si>
  <si>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</si>
  <si>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</si>
  <si>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</si>
  <si>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</si>
  <si>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</si>
  <si>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</si>
  <si>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</si>
  <si>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</si>
  <si>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</si>
  <si>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</si>
  <si>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</si>
  <si>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</si>
  <si>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</si>
  <si>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</si>
  <si>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</si>
  <si>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</si>
  <si>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</si>
  <si>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</si>
  <si>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</si>
  <si>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</si>
  <si>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</si>
  <si>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</si>
  <si>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</si>
  <si>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</si>
  <si>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</si>
  <si>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</si>
  <si>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</si>
  <si>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</si>
  <si>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</si>
  <si>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</si>
  <si>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</si>
  <si>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</si>
  <si>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</si>
  <si>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</si>
  <si>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</si>
  <si>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</si>
  <si>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</si>
  <si>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</si>
  <si>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</si>
  <si>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</si>
  <si>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</si>
  <si>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</si>
  <si>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</si>
  <si>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</si>
  <si>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</si>
  <si>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</si>
  <si>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</si>
  <si>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</si>
  <si>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</si>
  <si>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</si>
  <si>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</si>
  <si>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</si>
  <si>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</si>
  <si>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</si>
  <si>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</si>
  <si>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</si>
  <si>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</si>
  <si>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</si>
  <si>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</si>
  <si>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</si>
  <si>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</si>
  <si>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</si>
  <si>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</si>
  <si>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</si>
  <si>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</si>
  <si>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</si>
  <si>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</si>
  <si>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</si>
  <si>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</si>
  <si>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</si>
  <si>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</si>
  <si>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</si>
  <si>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</si>
  <si>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</si>
  <si>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</si>
  <si>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</si>
  <si>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</si>
  <si>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</si>
  <si>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</si>
  <si>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</si>
  <si>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</si>
  <si>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</si>
  <si>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</si>
  <si>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</si>
  <si>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</si>
  <si>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</si>
  <si>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</si>
  <si>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</si>
  <si>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</si>
  <si>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</si>
  <si>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</si>
  <si>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</si>
  <si>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</si>
  <si>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</si>
  <si>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</si>
  <si>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</si>
  <si>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</si>
  <si>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</si>
  <si>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</si>
  <si>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</si>
  <si>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</si>
  <si>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</si>
  <si>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</si>
  <si>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</si>
  <si>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</si>
  <si>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</si>
  <si>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</si>
  <si>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</si>
  <si>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</si>
  <si>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</si>
  <si>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</si>
  <si>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</si>
  <si>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</si>
  <si>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</si>
  <si>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</si>
  <si>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</si>
  <si>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</si>
  <si>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</si>
  <si>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</si>
  <si>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</si>
  <si>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</si>
  <si>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</si>
  <si>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</si>
  <si>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</si>
  <si>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</si>
  <si>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</si>
  <si>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</si>
  <si>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</si>
  <si>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</si>
  <si>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</si>
  <si>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</si>
  <si>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</si>
  <si>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</si>
  <si>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</si>
  <si>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</si>
  <si>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</si>
  <si>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</si>
  <si>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</si>
  <si>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</si>
  <si>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</si>
  <si>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</si>
  <si>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</si>
  <si>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</si>
  <si>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</si>
  <si>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</si>
  <si>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</si>
  <si>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</si>
  <si>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</si>
  <si>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</si>
  <si>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</si>
  <si>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</si>
  <si>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</si>
  <si>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</si>
  <si>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</si>
  <si>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</si>
  <si>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</si>
  <si>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</si>
  <si>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</si>
  <si>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</si>
  <si>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</si>
  <si>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</si>
  <si>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</si>
  <si>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</si>
  <si>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</si>
  <si>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</si>
  <si>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</si>
  <si>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</si>
  <si>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</si>
  <si>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</si>
  <si>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</si>
  <si>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</si>
  <si>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</si>
  <si>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</si>
  <si>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</si>
  <si>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</si>
  <si>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</si>
  <si>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</si>
  <si>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</si>
  <si>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</si>
  <si>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</si>
  <si>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</si>
  <si>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</si>
  <si>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</si>
  <si>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</si>
  <si>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</si>
  <si>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</si>
  <si>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</si>
  <si>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</si>
  <si>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</si>
  <si>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</si>
  <si>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</si>
  <si>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</si>
  <si>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</si>
  <si>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</si>
  <si>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</si>
  <si>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</si>
  <si>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</si>
  <si>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</si>
  <si>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</si>
  <si>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</si>
  <si>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</si>
  <si>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</si>
  <si>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</si>
  <si>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</si>
  <si>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</si>
  <si>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</si>
  <si>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</si>
  <si>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</si>
  <si>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</si>
  <si>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</si>
  <si>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</si>
  <si>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</si>
  <si>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</si>
  <si>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</si>
  <si>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</si>
  <si>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</si>
  <si>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</si>
  <si>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</si>
  <si>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</si>
  <si>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</si>
  <si>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</si>
  <si>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</si>
  <si>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</si>
  <si>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</si>
  <si>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</si>
  <si>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</si>
  <si>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</si>
  <si>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</si>
  <si>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</si>
  <si>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</si>
  <si>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</si>
  <si>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</si>
  <si>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</si>
  <si>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</si>
  <si>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</si>
  <si>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</si>
  <si>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</si>
  <si>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</si>
  <si>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</si>
  <si>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</si>
  <si>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</si>
  <si>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</si>
  <si>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</si>
  <si>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</si>
  <si>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</si>
  <si>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</si>
  <si>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</si>
  <si>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</si>
  <si>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</si>
  <si>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</si>
  <si>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</si>
  <si>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</si>
  <si>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</si>
  <si>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</si>
  <si>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</si>
  <si>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</si>
  <si>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</si>
  <si>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</si>
  <si>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</si>
  <si>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</si>
  <si>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</si>
  <si>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</si>
  <si>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</si>
  <si>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</si>
  <si>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</si>
  <si>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</si>
  <si>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</si>
  <si>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</si>
  <si>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</si>
  <si>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</si>
  <si>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</si>
  <si>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</si>
  <si>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</si>
  <si>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</si>
  <si>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</si>
  <si>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</si>
  <si>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</si>
  <si>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</si>
  <si>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</si>
  <si>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</si>
  <si>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</si>
  <si>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</si>
  <si>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</si>
  <si>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</si>
  <si>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</si>
  <si>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</si>
  <si>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</si>
  <si>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</si>
  <si>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</si>
  <si>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</si>
  <si>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</si>
  <si>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</si>
  <si>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</si>
  <si>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</si>
  <si>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</si>
  <si>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</si>
  <si>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</si>
  <si>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</si>
  <si>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</si>
  <si>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</si>
  <si>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</si>
  <si>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</si>
  <si>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</si>
  <si>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</si>
  <si>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</si>
  <si>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</si>
  <si>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</si>
  <si>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</si>
  <si>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</si>
  <si>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</si>
  <si>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</si>
  <si>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</si>
  <si>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</si>
  <si>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</si>
  <si>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</si>
  <si>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</si>
  <si>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</si>
  <si>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</si>
  <si>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</si>
  <si>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</si>
  <si>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</si>
  <si>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</si>
  <si>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</si>
  <si>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</si>
  <si>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</si>
  <si>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</si>
  <si>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</si>
  <si>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</si>
  <si>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</si>
  <si>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</si>
  <si>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</si>
  <si>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</si>
  <si>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</si>
  <si>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</si>
  <si>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</si>
  <si>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</si>
  <si>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</si>
  <si>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</si>
  <si>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</si>
  <si>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</si>
  <si>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</si>
  <si>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</si>
  <si>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</si>
  <si>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</si>
  <si>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</si>
  <si>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</si>
  <si>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</si>
  <si>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</si>
  <si>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</si>
  <si>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</si>
  <si>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</si>
  <si>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</si>
  <si>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</si>
  <si>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</si>
  <si>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</si>
  <si>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</si>
  <si>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</si>
  <si>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</si>
  <si>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</si>
  <si>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</si>
  <si>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</si>
  <si>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</si>
  <si>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</si>
  <si>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</si>
  <si>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</si>
  <si>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</si>
  <si>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</si>
  <si>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</si>
  <si>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</si>
  <si>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</si>
  <si>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</si>
  <si>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</si>
  <si>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</si>
  <si>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</si>
  <si>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</si>
  <si>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</si>
  <si>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</si>
  <si>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</si>
  <si>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</si>
  <si>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</si>
  <si>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</si>
  <si>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</si>
  <si>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</si>
  <si>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</si>
  <si>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</si>
  <si>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</si>
  <si>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</si>
  <si>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</si>
  <si>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</si>
  <si>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</si>
  <si>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</si>
  <si>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</si>
  <si>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</si>
  <si>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</si>
  <si>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</si>
  <si>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</si>
  <si>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</si>
  <si>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</si>
  <si>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</si>
  <si>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</si>
  <si>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</si>
  <si>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</si>
  <si>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</si>
  <si>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</si>
  <si>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</si>
  <si>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</si>
  <si>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</si>
  <si>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</si>
  <si>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</si>
  <si>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</si>
  <si>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</si>
  <si>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</si>
  <si>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</si>
  <si>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</si>
  <si>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</si>
  <si>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</si>
  <si>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</si>
  <si>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</si>
  <si>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</si>
  <si>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</si>
  <si>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</si>
  <si>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</si>
  <si>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</si>
  <si>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</si>
  <si>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</si>
  <si>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</si>
  <si>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</si>
  <si>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</si>
  <si>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</si>
  <si>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</si>
  <si>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</si>
  <si>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</si>
  <si>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</si>
  <si>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</si>
  <si>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</si>
  <si>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</si>
  <si>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</si>
  <si>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</si>
  <si>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</si>
  <si>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</si>
  <si>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</si>
  <si>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</si>
  <si>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</si>
  <si>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</si>
  <si>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</si>
  <si>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</si>
  <si>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</si>
  <si>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</si>
  <si>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</si>
  <si>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</si>
  <si>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</si>
  <si>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</si>
  <si>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</si>
  <si>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</si>
  <si>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</si>
  <si>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</si>
  <si>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</si>
  <si>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</si>
  <si>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</si>
  <si>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</si>
  <si>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</si>
  <si>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</si>
  <si>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</si>
  <si>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</si>
  <si>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</si>
  <si>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</si>
  <si>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</si>
  <si>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</si>
  <si>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</si>
  <si>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</si>
  <si>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</si>
  <si>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</si>
  <si>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</si>
  <si>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</si>
  <si>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</si>
  <si>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</si>
  <si>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</si>
  <si>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</si>
  <si>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</si>
  <si>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</si>
  <si>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</si>
  <si>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</si>
  <si>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</si>
  <si>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</si>
  <si>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</si>
  <si>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</si>
  <si>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</si>
  <si>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</si>
  <si>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</si>
  <si>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</si>
  <si>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</si>
  <si>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</si>
  <si>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</si>
  <si>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</si>
  <si>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</si>
  <si>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</si>
  <si>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</si>
  <si>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</si>
  <si>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</si>
  <si>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</si>
  <si>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</si>
  <si>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</si>
  <si>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</si>
  <si>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</si>
  <si>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</si>
  <si>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</si>
  <si>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</si>
  <si>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</si>
  <si>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</si>
  <si>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</si>
  <si>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</si>
  <si>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</si>
  <si>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</si>
  <si>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</si>
  <si>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</si>
  <si>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</si>
  <si>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</si>
  <si>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</si>
  <si>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</si>
  <si>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</si>
  <si>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</si>
  <si>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</si>
  <si>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</si>
  <si>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</si>
  <si>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</si>
  <si>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</si>
  <si>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</si>
  <si>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</si>
  <si>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</si>
  <si>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</si>
  <si>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</si>
  <si>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</si>
  <si>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</si>
  <si>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</si>
  <si>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</si>
  <si>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</si>
  <si>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</si>
  <si>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</si>
  <si>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</si>
  <si>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</si>
  <si>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</si>
  <si>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</si>
  <si>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</si>
  <si>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</si>
  <si>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</si>
  <si>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</si>
  <si>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</si>
  <si>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</si>
  <si>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</si>
  <si>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</si>
  <si>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</si>
  <si>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</si>
  <si>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</si>
  <si>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</si>
  <si>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</si>
  <si>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</si>
  <si>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</si>
  <si>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</si>
  <si>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</si>
  <si>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</si>
  <si>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</si>
  <si>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</si>
  <si>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</si>
  <si>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</si>
  <si>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</si>
  <si>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</si>
  <si>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</si>
  <si>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</si>
  <si>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</si>
  <si>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</si>
  <si>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</si>
  <si>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</si>
  <si>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</si>
  <si>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</si>
  <si>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</si>
  <si>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</si>
  <si>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</si>
  <si>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</si>
  <si>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</si>
  <si>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</si>
  <si>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</si>
  <si>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</si>
  <si>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</si>
  <si>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</si>
  <si>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</si>
  <si>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</si>
  <si>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</si>
  <si>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</si>
  <si>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</si>
  <si>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</si>
  <si>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</si>
  <si>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</si>
  <si>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</si>
  <si>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</si>
  <si>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</si>
  <si>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</si>
  <si>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</si>
  <si>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</si>
  <si>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</si>
  <si>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</si>
  <si>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</si>
  <si>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</si>
  <si>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</si>
  <si>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</si>
  <si>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</si>
  <si>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</si>
  <si>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</si>
  <si>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</si>
  <si>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</si>
  <si>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</si>
  <si>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</si>
  <si>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</si>
  <si>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</si>
  <si>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</si>
  <si>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</si>
  <si>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</si>
  <si>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</si>
  <si>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</si>
  <si>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</si>
  <si>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</si>
  <si>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</si>
  <si>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</si>
  <si>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</si>
  <si>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</si>
  <si>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</si>
  <si>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</si>
  <si>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</si>
  <si>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</si>
  <si>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</si>
  <si>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</si>
  <si>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</si>
  <si>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</si>
  <si>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</si>
  <si>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</si>
  <si>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</si>
  <si>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</si>
  <si>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</si>
  <si>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</si>
  <si>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</si>
  <si>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</si>
  <si>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</si>
  <si>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</si>
  <si>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</si>
  <si>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</si>
  <si>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</si>
  <si>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</si>
  <si>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</si>
  <si>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</si>
  <si>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</si>
  <si>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</si>
  <si>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</si>
  <si>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</si>
  <si>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</si>
  <si>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</si>
  <si>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</si>
  <si>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</si>
  <si>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</si>
  <si>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</si>
  <si>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</si>
  <si>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</si>
  <si>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</si>
  <si>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</si>
  <si>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</si>
  <si>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</si>
  <si>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</si>
  <si>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</si>
  <si>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</si>
  <si>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</si>
  <si>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</si>
  <si>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</si>
  <si>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</si>
  <si>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</si>
  <si>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</si>
  <si>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</si>
  <si>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</si>
  <si>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</si>
  <si>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</si>
  <si>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</si>
  <si>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</si>
  <si>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</si>
  <si>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</si>
  <si>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</si>
  <si>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</si>
  <si>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</si>
  <si>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</si>
  <si>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</si>
  <si>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</si>
  <si>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</si>
  <si>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</si>
  <si>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</si>
  <si>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</si>
  <si>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</si>
  <si>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</si>
  <si>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</si>
  <si>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</si>
  <si>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</si>
  <si>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</si>
  <si>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</si>
  <si>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</si>
  <si>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</si>
  <si>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</si>
  <si>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</si>
  <si>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</si>
  <si>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</si>
  <si>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</si>
  <si>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</si>
  <si>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</si>
  <si>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</si>
  <si>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</si>
  <si>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</si>
  <si>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</si>
  <si>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</si>
  <si>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</si>
  <si>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</si>
  <si>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</si>
  <si>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</si>
  <si>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</si>
  <si>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</si>
  <si>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</si>
  <si>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</si>
  <si>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</si>
  <si>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</si>
  <si>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</si>
  <si>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</si>
  <si>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</si>
  <si>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</si>
  <si>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</si>
  <si>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</si>
  <si>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</si>
  <si>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</si>
  <si>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</si>
  <si>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</si>
  <si>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</si>
  <si>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</si>
  <si>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</si>
  <si>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</si>
  <si>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</si>
  <si>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</si>
  <si>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</si>
  <si>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</si>
  <si>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</si>
  <si>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</si>
  <si>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</si>
  <si>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</si>
  <si>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</si>
  <si>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</si>
  <si>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</si>
  <si>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</si>
  <si>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</si>
  <si>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</si>
  <si>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</si>
  <si>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</si>
  <si>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</si>
  <si>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</si>
  <si>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</si>
  <si>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</si>
  <si>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</si>
  <si>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</si>
  <si>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</si>
  <si>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</si>
  <si>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</si>
  <si>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</si>
  <si>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</si>
  <si>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</si>
  <si>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</si>
  <si>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</si>
  <si>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</si>
  <si>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</si>
  <si>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</si>
  <si>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</si>
  <si>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</si>
  <si>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</si>
  <si>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</si>
  <si>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</si>
  <si>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</si>
  <si>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</si>
  <si>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</si>
  <si>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</si>
  <si>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</si>
  <si>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</si>
  <si>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</si>
  <si>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</si>
  <si>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</si>
  <si>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</si>
  <si>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</si>
  <si>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</si>
  <si>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</si>
  <si>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</si>
  <si>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</si>
  <si>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</si>
  <si>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</si>
  <si>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</si>
  <si>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</si>
  <si>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</si>
  <si>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</si>
  <si>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</si>
  <si>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</si>
  <si>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</si>
  <si>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</si>
  <si>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</si>
  <si>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</si>
  <si>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</si>
  <si>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</si>
  <si>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</si>
  <si>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</si>
  <si>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</si>
  <si>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</si>
  <si>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</si>
  <si>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</si>
  <si>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</si>
  <si>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</si>
  <si>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</si>
  <si>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</si>
  <si>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</si>
  <si>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</si>
  <si>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</si>
  <si>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</si>
  <si>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</si>
  <si>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</si>
  <si>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</si>
  <si>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</si>
  <si>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</si>
  <si>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</si>
  <si>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</si>
  <si>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</si>
  <si>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</si>
  <si>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</si>
  <si>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</si>
  <si>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</si>
  <si>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</si>
  <si>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</si>
  <si>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</si>
  <si>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</si>
  <si>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</si>
  <si>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</si>
  <si>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</si>
  <si>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</si>
  <si>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</si>
  <si>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</si>
  <si>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</si>
  <si>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</si>
  <si>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</si>
  <si>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</si>
  <si>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</si>
  <si>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</si>
  <si>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</si>
  <si>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</si>
  <si>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</si>
  <si>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</si>
  <si>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</si>
  <si>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</si>
  <si>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</si>
  <si>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</si>
  <si>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</si>
  <si>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</si>
  <si>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</si>
  <si>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</si>
  <si>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</si>
  <si>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</si>
  <si>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</si>
  <si>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</si>
  <si>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</si>
  <si>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</si>
  <si>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</si>
  <si>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</si>
  <si>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</si>
  <si>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</si>
  <si>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</si>
  <si>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</si>
  <si>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</si>
  <si>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</si>
  <si>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</si>
  <si>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</si>
  <si>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</si>
  <si>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</si>
  <si>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</si>
  <si>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</si>
  <si>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</si>
  <si>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</si>
  <si>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</si>
  <si>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</si>
  <si>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</si>
  <si>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</si>
  <si>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</si>
  <si>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</si>
  <si>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</si>
  <si>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</si>
  <si>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</si>
  <si>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</si>
  <si>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</si>
  <si>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</si>
  <si>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</si>
  <si>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</si>
  <si>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</si>
  <si>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</si>
  <si>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</si>
  <si>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</si>
  <si>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</si>
  <si>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</si>
  <si>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</si>
  <si>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</si>
  <si>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</si>
  <si>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</si>
  <si>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</si>
  <si>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</si>
  <si>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</si>
  <si>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</si>
  <si>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</si>
  <si>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</si>
  <si>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</si>
  <si>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</si>
  <si>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</si>
  <si>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</si>
  <si>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</si>
  <si>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</si>
  <si>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</si>
  <si>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</si>
  <si>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</si>
  <si>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</si>
  <si>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</si>
  <si>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</si>
  <si>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</si>
  <si>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</si>
  <si>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</si>
  <si>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</si>
  <si>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</si>
  <si>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</si>
  <si>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</si>
  <si>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</si>
  <si>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</si>
  <si>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</si>
  <si>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</si>
  <si>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</si>
  <si>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</si>
  <si>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</si>
  <si>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</si>
  <si>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</si>
  <si>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</si>
  <si>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</si>
  <si>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</si>
  <si>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</si>
  <si>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</si>
  <si>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</si>
  <si>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</si>
  <si>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</si>
  <si>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</si>
  <si>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</si>
  <si>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</si>
  <si>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</si>
  <si>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</si>
  <si>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</si>
  <si>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</si>
  <si>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</si>
  <si>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</si>
  <si>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</si>
  <si>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</si>
  <si>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</si>
  <si>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</si>
  <si>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</si>
  <si>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</si>
  <si>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</si>
  <si>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</si>
  <si>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</si>
  <si>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</si>
  <si>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</si>
  <si>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</si>
  <si>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</si>
  <si>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</si>
  <si>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</si>
  <si>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</si>
  <si>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</si>
  <si>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</si>
  <si>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</si>
  <si>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</si>
  <si>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</si>
  <si>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</si>
  <si>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</si>
  <si>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</si>
  <si>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</si>
  <si>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</si>
  <si>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</si>
  <si>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</si>
  <si>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</si>
  <si>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</si>
  <si>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</si>
  <si>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</si>
  <si>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</si>
  <si>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</si>
  <si>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</si>
  <si>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</si>
  <si>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</si>
  <si>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</si>
  <si>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</si>
  <si>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</si>
  <si>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</si>
  <si>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</si>
  <si>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</si>
  <si>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</si>
  <si>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</si>
  <si>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</si>
  <si>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</si>
  <si>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</si>
  <si>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</si>
  <si>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</si>
  <si>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</si>
  <si>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</si>
  <si>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</si>
  <si>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</si>
  <si>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</si>
  <si>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</si>
  <si>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</si>
  <si>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</si>
  <si>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</si>
  <si>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</si>
  <si>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</si>
  <si>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</si>
  <si>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</si>
  <si>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</si>
  <si>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</si>
  <si>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</si>
  <si>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</si>
  <si>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</si>
  <si>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</si>
  <si>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</si>
  <si>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</si>
  <si>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</si>
  <si>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</si>
  <si>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</si>
  <si>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</si>
  <si>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</si>
  <si>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</si>
  <si>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</si>
  <si>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</si>
  <si>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</si>
  <si>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</si>
  <si>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</si>
  <si>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</si>
  <si>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</si>
  <si>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</si>
  <si>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</si>
  <si>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</si>
  <si>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</si>
  <si>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</si>
  <si>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</si>
  <si>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</si>
  <si>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</si>
  <si>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</si>
  <si>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</si>
  <si>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</si>
  <si>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</si>
  <si>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</si>
  <si>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</si>
  <si>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</si>
  <si>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</si>
  <si>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</si>
  <si>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</si>
  <si>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</si>
  <si>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</si>
  <si>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</si>
  <si>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</si>
  <si>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</si>
  <si>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</si>
  <si>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</si>
  <si>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</si>
  <si>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</si>
  <si>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</si>
  <si>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</si>
  <si>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</si>
  <si>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</si>
  <si>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</si>
  <si>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</si>
  <si>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</si>
  <si>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</si>
  <si>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</si>
  <si>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</si>
  <si>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</si>
  <si>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</si>
  <si>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</si>
  <si>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</si>
  <si>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</si>
  <si>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</si>
  <si>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</si>
  <si>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</si>
  <si>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</si>
  <si>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</si>
  <si>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</si>
  <si>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</si>
  <si>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</si>
  <si>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</si>
  <si>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</si>
  <si>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</si>
  <si>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</si>
  <si>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</si>
  <si>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</si>
  <si>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</si>
  <si>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</si>
  <si>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</si>
  <si>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</si>
  <si>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</si>
  <si>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</si>
  <si>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</si>
  <si>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</si>
  <si>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</si>
  <si>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</si>
  <si>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</si>
  <si>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</si>
  <si>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</si>
  <si>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</si>
  <si>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</si>
  <si>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</si>
  <si>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</si>
  <si>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</si>
  <si>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</si>
  <si>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</si>
  <si>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</si>
  <si>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</si>
  <si>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</si>
  <si>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</si>
  <si>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</si>
  <si>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</si>
  <si>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</si>
  <si>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</si>
  <si>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</si>
  <si>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</si>
  <si>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</si>
  <si>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</si>
  <si>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</si>
  <si>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</si>
  <si>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</si>
  <si>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</si>
  <si>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</si>
  <si>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</si>
  <si>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</si>
  <si>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</si>
  <si>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</si>
  <si>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</si>
  <si>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</si>
  <si>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</si>
  <si>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</si>
  <si>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</si>
  <si>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</si>
  <si>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</si>
  <si>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</si>
  <si>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</si>
  <si>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</si>
  <si>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</si>
  <si>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</si>
  <si>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</si>
  <si>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</si>
  <si>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</si>
  <si>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</si>
  <si>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</si>
  <si>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</si>
  <si>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</si>
  <si>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</si>
  <si>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</si>
  <si>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</si>
  <si>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</si>
  <si>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</si>
  <si>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</si>
  <si>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</si>
  <si>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</si>
  <si>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</si>
  <si>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</si>
  <si>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</si>
  <si>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</si>
  <si>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</si>
  <si>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</si>
  <si>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</si>
  <si>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</si>
  <si>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</si>
  <si>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</si>
  <si>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</si>
  <si>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</si>
  <si>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</si>
  <si>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</si>
  <si>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</si>
  <si>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</si>
  <si>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</si>
  <si>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</si>
  <si>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</si>
  <si>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</si>
  <si>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</si>
  <si>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</si>
  <si>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</si>
  <si>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</si>
  <si>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</si>
  <si>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</si>
  <si>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</si>
  <si>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</si>
  <si>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</si>
  <si>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</si>
  <si>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</si>
  <si>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</si>
  <si>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</si>
  <si>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</si>
  <si>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</si>
  <si>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</si>
  <si>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</si>
  <si>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</si>
  <si>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</si>
  <si>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</si>
  <si>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</si>
  <si>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</si>
  <si>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</si>
  <si>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</si>
  <si>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</si>
  <si>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</si>
  <si>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</si>
  <si>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</si>
  <si>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</si>
  <si>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</si>
  <si>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</si>
  <si>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</si>
  <si>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</si>
  <si>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</si>
  <si>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</si>
  <si>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</si>
  <si>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</si>
  <si>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</si>
  <si>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</si>
  <si>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</si>
  <si>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</si>
  <si>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</si>
  <si>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</si>
  <si>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</si>
  <si>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</si>
  <si>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</si>
  <si>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</si>
  <si>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</si>
  <si>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</si>
  <si>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</si>
  <si>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</si>
  <si>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</si>
  <si>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</si>
  <si>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</si>
  <si>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</si>
  <si>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</si>
  <si>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</si>
  <si>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</si>
  <si>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</si>
  <si>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</si>
  <si>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</si>
  <si>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</si>
  <si>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</si>
  <si>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</si>
  <si>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</si>
  <si>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</si>
  <si>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</si>
  <si>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</si>
  <si>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</si>
  <si>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</si>
  <si>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</si>
  <si>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</si>
  <si>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</si>
  <si>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</si>
  <si>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</si>
  <si>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</si>
  <si>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</si>
  <si>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</si>
  <si>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</si>
  <si>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</si>
  <si>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</si>
  <si>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</si>
  <si>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</si>
  <si>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</si>
  <si>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</si>
  <si>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</si>
  <si>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</si>
  <si>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</si>
  <si>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</si>
  <si>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</si>
  <si>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</si>
  <si>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</si>
  <si>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</si>
  <si>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</si>
  <si>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</si>
  <si>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</si>
  <si>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</si>
  <si>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</si>
  <si>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</si>
  <si>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</si>
  <si>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</si>
  <si>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</si>
  <si>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</si>
  <si>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</si>
  <si>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</si>
  <si>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</si>
  <si>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</si>
  <si>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</si>
  <si>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</si>
  <si>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</si>
  <si>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</si>
  <si>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</si>
  <si>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</si>
  <si>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</si>
  <si>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</si>
  <si>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</si>
  <si>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</si>
  <si>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</si>
  <si>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</si>
  <si>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</si>
  <si>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</si>
  <si>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</si>
  <si>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</si>
  <si>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</si>
  <si>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</si>
  <si>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</si>
  <si>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</si>
  <si>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</si>
  <si>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</si>
  <si>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</si>
  <si>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</si>
  <si>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</si>
  <si>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</si>
  <si>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</si>
  <si>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</si>
  <si>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</si>
  <si>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</si>
  <si>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</si>
  <si>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</si>
  <si>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</si>
  <si>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</si>
  <si>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</si>
  <si>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</si>
  <si>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</si>
  <si>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</si>
  <si>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</si>
  <si>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</si>
  <si>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</si>
  <si>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</si>
  <si>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</si>
  <si>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</si>
  <si>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</si>
  <si>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</si>
  <si>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</si>
  <si>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</si>
  <si>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</si>
  <si>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</si>
  <si>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</si>
  <si>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</si>
  <si>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</si>
  <si>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</si>
  <si>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</si>
  <si>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</si>
  <si>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</si>
  <si>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</si>
  <si>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</si>
  <si>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</si>
  <si>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</si>
  <si>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</si>
  <si>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</si>
  <si>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</si>
  <si>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</si>
  <si>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</si>
  <si>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</si>
  <si>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</si>
  <si>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</si>
  <si>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</si>
  <si>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</si>
  <si>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</si>
  <si>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</si>
  <si>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</si>
  <si>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</si>
  <si>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</si>
  <si>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</si>
  <si>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</si>
  <si>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</si>
  <si>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</si>
  <si>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</si>
  <si>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</si>
  <si>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</si>
  <si>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</si>
  <si>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</si>
  <si>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</si>
  <si>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</si>
  <si>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</si>
  <si>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</si>
  <si>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</si>
  <si>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</si>
  <si>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</si>
  <si>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</si>
  <si>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</si>
  <si>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</si>
  <si>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</si>
  <si>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</si>
  <si>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</si>
  <si>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</si>
  <si>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</si>
  <si>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</si>
  <si>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</si>
  <si>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</si>
  <si>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</si>
  <si>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</si>
  <si>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</si>
  <si>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</si>
  <si>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</si>
  <si>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</si>
  <si>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</si>
  <si>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</si>
  <si>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</si>
  <si>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</si>
  <si>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</si>
  <si>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</si>
  <si>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</si>
  <si>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</si>
  <si>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</si>
  <si>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</si>
  <si>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</si>
  <si>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</si>
  <si>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</si>
  <si>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</si>
  <si>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</si>
  <si>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</si>
  <si>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</si>
  <si>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</si>
  <si>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</si>
  <si>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</si>
  <si>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</si>
  <si>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</si>
  <si>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</si>
  <si>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</si>
  <si>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</si>
  <si>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</si>
  <si>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</si>
  <si>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</si>
  <si>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</si>
  <si>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</si>
  <si>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</si>
  <si>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</si>
  <si>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</si>
  <si>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</si>
  <si>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</si>
  <si>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</si>
  <si>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</si>
  <si>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</si>
  <si>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</si>
  <si>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</si>
  <si>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</si>
  <si>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</si>
  <si>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</si>
  <si>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</si>
  <si>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</si>
  <si>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</si>
  <si>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</si>
  <si>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</si>
  <si>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</si>
  <si>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</si>
  <si>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</si>
  <si>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</si>
  <si>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</si>
  <si>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</si>
  <si>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</si>
  <si>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</si>
  <si>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</si>
  <si>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</si>
  <si>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</si>
  <si>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</si>
  <si>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</si>
  <si>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</si>
  <si>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</si>
  <si>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</si>
  <si>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</si>
  <si>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</si>
  <si>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</si>
  <si>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</si>
  <si>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</si>
  <si>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</si>
  <si>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</si>
  <si>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</si>
  <si>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</si>
  <si>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</si>
  <si>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</si>
  <si>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</si>
  <si>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</si>
  <si>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</si>
  <si>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</si>
  <si>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</si>
  <si>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</si>
  <si>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</si>
  <si>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</si>
  <si>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</si>
  <si>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</si>
  <si>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</si>
  <si>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</si>
  <si>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</si>
  <si>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</si>
  <si>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</si>
  <si>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</si>
  <si>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</si>
  <si>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</si>
  <si>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</si>
  <si>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</si>
  <si>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</si>
  <si>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</si>
  <si>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</si>
  <si>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</si>
  <si>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</si>
  <si>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</si>
  <si>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</si>
  <si>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</si>
  <si>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</si>
  <si>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</si>
  <si>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</si>
  <si>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</si>
  <si>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</si>
  <si>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</si>
  <si>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</si>
  <si>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</si>
  <si>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</si>
  <si>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</si>
  <si>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</si>
  <si>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</si>
  <si>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</si>
  <si>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</si>
  <si>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</si>
  <si>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</si>
  <si>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</si>
  <si>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</si>
  <si>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</si>
  <si>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</si>
  <si>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</si>
  <si>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</si>
  <si>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</si>
  <si>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</si>
  <si>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</si>
  <si>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</si>
  <si>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</si>
  <si>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</si>
  <si>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</si>
  <si>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</si>
  <si>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</si>
  <si>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</si>
  <si>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</si>
  <si>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</si>
  <si>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</si>
  <si>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</si>
  <si>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</si>
  <si>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</si>
  <si>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</si>
  <si>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</si>
  <si>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</si>
  <si>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</si>
  <si>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</si>
  <si>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</si>
  <si>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</si>
  <si>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</si>
  <si>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</si>
  <si>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</si>
  <si>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</si>
  <si>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</si>
  <si>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</si>
  <si>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</si>
  <si>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</si>
  <si>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</si>
  <si>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</si>
  <si>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</si>
  <si>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</si>
  <si>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</si>
  <si>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</si>
  <si>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</si>
  <si>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</si>
  <si>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</si>
  <si>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</si>
  <si>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</si>
  <si>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</si>
  <si>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</si>
  <si>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</si>
  <si>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</si>
  <si>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</si>
  <si>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</si>
  <si>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</si>
  <si>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</si>
  <si>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</si>
  <si>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</si>
  <si>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</si>
  <si>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</si>
  <si>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</si>
  <si>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</si>
  <si>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</si>
  <si>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</si>
  <si>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</si>
  <si>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</si>
  <si>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</si>
  <si>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</si>
  <si>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</si>
  <si>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</si>
  <si>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</si>
  <si>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</si>
  <si>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</si>
  <si>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</si>
  <si>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</si>
  <si>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</si>
  <si>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</si>
  <si>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</si>
  <si>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</si>
  <si>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</si>
  <si>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</si>
  <si>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</si>
  <si>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</si>
  <si>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</si>
  <si>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</si>
  <si>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</si>
  <si>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</si>
  <si>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</si>
  <si>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</si>
  <si>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</si>
  <si>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</si>
  <si>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</si>
  <si>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</si>
  <si>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</si>
  <si>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</si>
  <si>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</si>
  <si>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</si>
  <si>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</si>
  <si>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</si>
  <si>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</si>
  <si>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</si>
  <si>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</si>
  <si>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</si>
  <si>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</si>
  <si>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</si>
  <si>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</si>
  <si>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</si>
  <si>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</si>
  <si>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</si>
  <si>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</si>
  <si>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</si>
  <si>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</si>
  <si>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</si>
  <si>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</si>
  <si>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</si>
  <si>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</si>
  <si>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</si>
  <si>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</si>
  <si>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</si>
  <si>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</si>
  <si>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</si>
  <si>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</si>
  <si>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</si>
  <si>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</si>
  <si>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</si>
  <si>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</si>
  <si>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</si>
  <si>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</si>
  <si>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</si>
  <si>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</si>
  <si>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</si>
  <si>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</si>
  <si>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</si>
  <si>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</si>
  <si>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</si>
  <si>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</si>
  <si>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</si>
  <si>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</si>
  <si>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</si>
  <si>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</si>
  <si>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</si>
  <si>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</si>
  <si>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</si>
  <si>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</si>
  <si>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</si>
  <si>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</si>
  <si>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</si>
  <si>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</si>
  <si>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</si>
  <si>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</si>
  <si>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</si>
  <si>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</si>
  <si>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</si>
  <si>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</si>
  <si>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</si>
  <si>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</si>
  <si>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</si>
  <si>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</si>
  <si>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</si>
  <si>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</si>
  <si>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</si>
  <si>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</si>
  <si>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</si>
  <si>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</si>
  <si>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</si>
  <si>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</si>
  <si>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</si>
  <si>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</si>
  <si>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</si>
  <si>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</si>
  <si>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</si>
  <si>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</si>
  <si>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</si>
  <si>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</si>
  <si>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</si>
  <si>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</si>
  <si>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</si>
  <si>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</si>
  <si>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</si>
  <si>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</si>
  <si>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</si>
  <si>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</si>
  <si>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</si>
  <si>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</si>
  <si>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</si>
  <si>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</si>
  <si>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</si>
  <si>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</si>
  <si>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</si>
  <si>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</si>
  <si>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</si>
  <si>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</si>
  <si>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</si>
  <si>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</si>
  <si>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</si>
  <si>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</si>
  <si>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</si>
  <si>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</si>
  <si>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</si>
  <si>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</si>
  <si>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</si>
  <si>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</si>
  <si>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</si>
  <si>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</si>
  <si>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</si>
  <si>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</si>
  <si>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</si>
  <si>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</si>
  <si>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</si>
  <si>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</si>
  <si>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</si>
  <si>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</si>
  <si>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</si>
  <si>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</si>
  <si>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</si>
  <si>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</si>
  <si>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</si>
  <si>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</si>
  <si>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</si>
  <si>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</si>
  <si>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</si>
  <si>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</si>
  <si>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</si>
  <si>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</si>
  <si>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</si>
  <si>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</si>
  <si>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</si>
  <si>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</si>
  <si>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</si>
  <si>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</si>
  <si>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</si>
  <si>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</si>
  <si>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</si>
  <si>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</si>
  <si>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</si>
  <si>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</si>
  <si>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</si>
  <si>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</si>
  <si>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</si>
  <si>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</si>
  <si>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</si>
  <si>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</si>
  <si>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</si>
  <si>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</si>
  <si>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</si>
  <si>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</si>
  <si>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</si>
  <si>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</si>
  <si>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</si>
  <si>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</si>
  <si>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</si>
  <si>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</si>
  <si>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</si>
  <si>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</si>
  <si>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</si>
  <si>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</si>
  <si>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</si>
  <si>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</si>
  <si>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</si>
  <si>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</si>
  <si>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</si>
  <si>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</si>
  <si>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</si>
  <si>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</si>
  <si>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</si>
  <si>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</si>
  <si>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</si>
  <si>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</si>
  <si>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</si>
  <si>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</si>
  <si>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</si>
  <si>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</si>
  <si>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</si>
  <si>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</si>
  <si>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</si>
  <si>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</si>
  <si>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</si>
  <si>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</si>
  <si>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</si>
  <si>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</si>
  <si>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</si>
  <si>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</si>
  <si>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</si>
  <si>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</si>
  <si>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</si>
  <si>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</si>
  <si>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</si>
  <si>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</si>
  <si>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</si>
  <si>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</si>
  <si>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</si>
  <si>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</si>
  <si>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</si>
  <si>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</si>
  <si>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</si>
  <si>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</si>
  <si>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</si>
  <si>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</si>
  <si>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</si>
  <si>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</si>
  <si>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</si>
  <si>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</si>
  <si>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</si>
  <si>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</si>
  <si>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</si>
  <si>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</si>
  <si>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</si>
  <si>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</si>
  <si>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</si>
  <si>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</si>
  <si>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</si>
  <si>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</si>
  <si>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</si>
  <si>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</si>
  <si>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</si>
  <si>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</si>
  <si>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</si>
  <si>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</si>
  <si>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</si>
  <si>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</si>
  <si>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</si>
  <si>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</si>
  <si>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</si>
  <si>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</si>
  <si>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</si>
  <si>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</si>
  <si>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</si>
  <si>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</si>
  <si>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</si>
  <si>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</si>
  <si>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</si>
  <si>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</si>
  <si>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</si>
  <si>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</si>
  <si>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</si>
  <si>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</si>
  <si>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</si>
  <si>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</si>
  <si>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</si>
  <si>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</si>
  <si>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</si>
  <si>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</si>
  <si>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</si>
  <si>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</si>
  <si>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</si>
  <si>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</si>
  <si>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</si>
  <si>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</si>
  <si>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</si>
  <si>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</si>
  <si>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</si>
  <si>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</si>
  <si>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</si>
  <si>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</si>
  <si>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</si>
  <si>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</si>
  <si>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</si>
  <si>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</si>
  <si>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</si>
  <si>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</si>
  <si>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</si>
  <si>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</si>
  <si>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</si>
  <si>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</si>
  <si>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</si>
  <si>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</si>
  <si>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</si>
  <si>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</si>
  <si>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</si>
  <si>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</si>
  <si>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</si>
  <si>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</si>
  <si>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</si>
  <si>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</si>
  <si>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</si>
  <si>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</si>
  <si>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</si>
  <si>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</si>
  <si>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</si>
  <si>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</si>
  <si>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</si>
  <si>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</si>
  <si>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</si>
  <si>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</si>
  <si>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</si>
  <si>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</si>
  <si>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</si>
  <si>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</si>
  <si>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</si>
  <si>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</si>
  <si>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</si>
  <si>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</si>
  <si>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</si>
  <si>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</si>
  <si>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</si>
  <si>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</si>
  <si>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</si>
  <si>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</si>
  <si>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</si>
  <si>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</si>
  <si>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</si>
  <si>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</si>
  <si>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</si>
  <si>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</si>
  <si>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</si>
  <si>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</si>
  <si>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</si>
  <si>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</si>
  <si>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</si>
  <si>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</si>
  <si>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</si>
  <si>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</si>
  <si>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</si>
  <si>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</si>
  <si>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</si>
  <si>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</si>
  <si>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</si>
  <si>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</si>
  <si>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</si>
  <si>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</si>
  <si>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</si>
  <si>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</si>
  <si>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</si>
  <si>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</si>
  <si>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</si>
  <si>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</si>
  <si>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</si>
  <si>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</si>
  <si>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</si>
  <si>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</si>
  <si>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</si>
  <si>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</si>
  <si>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</si>
  <si>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</si>
  <si>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</si>
  <si>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</si>
  <si>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</si>
  <si>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</si>
  <si>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</si>
  <si>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</si>
  <si>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</si>
  <si>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</si>
  <si>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</si>
  <si>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</si>
  <si>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</si>
  <si>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</si>
  <si>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</si>
  <si>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</si>
  <si>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</si>
  <si>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</si>
  <si>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</si>
  <si>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</si>
  <si>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</si>
  <si>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</si>
  <si>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</si>
  <si>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</si>
  <si>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</si>
  <si>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</si>
  <si>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</si>
  <si>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</si>
  <si>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</si>
  <si>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</si>
  <si>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</si>
  <si>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</si>
  <si>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</si>
  <si>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</si>
  <si>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</si>
  <si>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</si>
  <si>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</si>
  <si>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</si>
  <si>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</si>
  <si>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</si>
  <si>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</si>
  <si>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</si>
  <si>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</si>
  <si>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</si>
  <si>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</si>
  <si>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</si>
  <si>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</si>
  <si>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</si>
  <si>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</si>
  <si>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</si>
  <si>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</si>
  <si>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</si>
  <si>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</si>
  <si>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</si>
  <si>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</si>
  <si>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</si>
  <si>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</si>
  <si>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</si>
  <si>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</si>
  <si>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</si>
  <si>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</si>
  <si>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</si>
  <si>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</si>
  <si>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</si>
  <si>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</si>
  <si>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</si>
  <si>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</si>
  <si>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</si>
  <si>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</si>
  <si>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</si>
  <si>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</si>
  <si>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</si>
  <si>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</si>
  <si>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</si>
  <si>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</si>
  <si>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</si>
  <si>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</si>
  <si>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</si>
  <si>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</si>
  <si>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</si>
  <si>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</si>
  <si>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</si>
  <si>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</si>
  <si>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</si>
  <si>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</si>
  <si>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</si>
  <si>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</si>
  <si>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</si>
  <si>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</si>
  <si>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</si>
  <si>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</si>
  <si>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</si>
  <si>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</si>
  <si>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</si>
  <si>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</si>
  <si>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</si>
  <si>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</si>
  <si>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</si>
  <si>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</si>
  <si>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</si>
  <si>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</si>
  <si>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</si>
  <si>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</si>
  <si>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</si>
  <si>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</si>
  <si>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</si>
  <si>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</si>
  <si>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</si>
  <si>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</si>
  <si>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</si>
  <si>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</si>
  <si>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</si>
  <si>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</si>
  <si>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</si>
  <si>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</si>
  <si>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</si>
  <si>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</si>
  <si>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</si>
  <si>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</si>
  <si>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</si>
  <si>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</si>
  <si>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</si>
  <si>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</si>
  <si>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</si>
  <si>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</si>
  <si>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</si>
  <si>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</si>
  <si>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</si>
  <si>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</si>
  <si>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</si>
  <si>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</si>
  <si>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</si>
  <si>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</si>
  <si>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</si>
  <si>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</si>
  <si>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</si>
  <si>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</si>
  <si>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</si>
  <si>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</si>
  <si>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</si>
  <si>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</si>
  <si>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</si>
  <si>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</si>
  <si>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</si>
  <si>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</si>
  <si>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</si>
  <si>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</si>
  <si>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</si>
  <si>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</si>
  <si>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</si>
  <si>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</si>
  <si>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</si>
  <si>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</si>
  <si>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</si>
  <si>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</si>
  <si>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</si>
  <si>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</si>
  <si>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</si>
  <si>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</si>
  <si>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</si>
  <si>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</si>
  <si>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</si>
  <si>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</si>
  <si>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</si>
  <si>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</si>
  <si>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</si>
  <si>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</si>
  <si>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</si>
  <si>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</si>
  <si>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</si>
  <si>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</si>
  <si>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</si>
  <si>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</si>
  <si>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</si>
  <si>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</si>
  <si>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</si>
  <si>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</si>
  <si>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</si>
  <si>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</si>
  <si>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</si>
  <si>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</si>
  <si>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</si>
  <si>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</si>
  <si>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</si>
  <si>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</si>
  <si>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</si>
  <si>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</si>
  <si>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</si>
  <si>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</si>
  <si>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</si>
  <si>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</si>
  <si>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</si>
  <si>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</si>
  <si>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</si>
  <si>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</si>
  <si>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</si>
  <si>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</si>
  <si>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</si>
  <si>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</si>
  <si>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</si>
  <si>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</si>
  <si>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</si>
  <si>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</si>
  <si>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</si>
  <si>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</si>
  <si>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</si>
  <si>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</si>
  <si>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</si>
  <si>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</si>
  <si>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</si>
  <si>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</si>
  <si>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</si>
  <si>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</si>
  <si>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</si>
  <si>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</si>
  <si>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</si>
  <si>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</si>
  <si>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</si>
  <si>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</si>
  <si>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</si>
  <si>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</si>
  <si>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</si>
  <si>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</si>
  <si>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</si>
  <si>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</si>
  <si>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</si>
  <si>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</si>
  <si>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</si>
  <si>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</si>
  <si>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</si>
  <si>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</si>
  <si>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</si>
  <si>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</si>
  <si>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</si>
  <si>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</si>
  <si>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</si>
  <si>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</si>
  <si>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</si>
  <si>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</si>
  <si>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</si>
  <si>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</si>
  <si>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</si>
  <si>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</si>
  <si>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</si>
  <si>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</si>
  <si>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</si>
  <si>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</si>
  <si>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</si>
  <si>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</si>
  <si>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</si>
  <si>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</si>
  <si>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</si>
  <si>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</si>
  <si>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</si>
  <si>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</si>
  <si>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</si>
  <si>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</si>
  <si>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</si>
  <si>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</si>
  <si>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</si>
  <si>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</si>
  <si>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</si>
  <si>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</si>
  <si>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</si>
  <si>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</si>
  <si>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</si>
  <si>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</si>
  <si>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</si>
  <si>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</si>
  <si>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</si>
  <si>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</si>
  <si>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</si>
  <si>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</si>
  <si>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</si>
  <si>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</si>
  <si>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</si>
  <si>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</si>
  <si>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</si>
  <si>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</si>
  <si>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</si>
  <si>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</si>
  <si>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</si>
  <si>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</si>
  <si>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</si>
  <si>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</si>
  <si>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</si>
  <si>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</si>
  <si>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</si>
  <si>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</si>
  <si>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</si>
  <si>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</si>
  <si>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</si>
  <si>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</si>
  <si>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</si>
  <si>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</si>
  <si>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</si>
  <si>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</si>
  <si>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</si>
  <si>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</si>
  <si>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</si>
  <si>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</si>
  <si>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</si>
  <si>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</si>
  <si>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</si>
  <si>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</si>
  <si>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</si>
  <si>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</si>
  <si>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</si>
  <si>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</si>
  <si>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</si>
  <si>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</si>
  <si>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</si>
  <si>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</si>
  <si>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</si>
  <si>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</si>
  <si>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</si>
  <si>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</si>
  <si>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</si>
  <si>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</si>
  <si>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</si>
  <si>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</si>
  <si>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</si>
  <si>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</si>
  <si>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</si>
  <si>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</si>
  <si>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</si>
  <si>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</si>
  <si>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</si>
  <si>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</si>
  <si>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</si>
  <si>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</si>
  <si>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</si>
  <si>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</si>
  <si>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</si>
  <si>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</si>
  <si>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</si>
  <si>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</si>
  <si>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</si>
  <si>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</si>
  <si>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</si>
  <si>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</si>
  <si>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</si>
  <si>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</si>
  <si>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</si>
  <si>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</si>
  <si>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</si>
  <si>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</si>
  <si>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</si>
  <si>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</si>
  <si>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</si>
  <si>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</si>
  <si>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</si>
  <si>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</si>
  <si>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</si>
  <si>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</si>
  <si>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</si>
  <si>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</si>
  <si>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</si>
  <si>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</si>
  <si>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</si>
  <si>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</si>
  <si>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</si>
  <si>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</si>
  <si>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</si>
  <si>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</si>
  <si>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</si>
  <si>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</si>
  <si>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</si>
  <si>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</si>
  <si>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</si>
  <si>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</si>
  <si>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</si>
  <si>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</si>
  <si>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</si>
  <si>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</si>
  <si>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</si>
  <si>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</si>
  <si>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</si>
  <si>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</si>
  <si>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</si>
  <si>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</si>
  <si>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</si>
  <si>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</si>
  <si>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</si>
  <si>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</si>
  <si>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</si>
  <si>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</si>
  <si>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</si>
  <si>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</si>
  <si>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</si>
  <si>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</si>
  <si>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</si>
  <si>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</si>
  <si>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</si>
  <si>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</si>
  <si>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</si>
  <si>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</si>
  <si>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</si>
  <si>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</si>
  <si>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</si>
  <si>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</si>
  <si>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</si>
  <si>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</si>
  <si>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</si>
  <si>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</si>
  <si>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</si>
  <si>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</si>
  <si>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</si>
  <si>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</si>
  <si>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</si>
  <si>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</si>
  <si>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</si>
  <si>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</si>
  <si>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</si>
  <si>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</si>
  <si>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</si>
  <si>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</si>
  <si>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</si>
  <si>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</si>
  <si>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</si>
  <si>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</si>
  <si>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</si>
  <si>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</si>
  <si>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</si>
  <si>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</si>
  <si>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</si>
  <si>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</si>
  <si>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</si>
  <si>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</si>
  <si>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</si>
  <si>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</si>
  <si>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</si>
  <si>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</si>
  <si>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</si>
  <si>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</si>
  <si>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</si>
  <si>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</si>
  <si>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</si>
  <si>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</si>
  <si>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</si>
  <si>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</si>
  <si>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</si>
  <si>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</si>
  <si>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</si>
  <si>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</si>
  <si>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</si>
  <si>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</si>
  <si>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</si>
  <si>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</si>
  <si>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</si>
  <si>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</si>
  <si>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</si>
  <si>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</si>
  <si>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</si>
  <si>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</si>
  <si>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</si>
  <si>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</si>
  <si>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</si>
  <si>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</si>
  <si>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</si>
  <si>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</si>
  <si>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</si>
  <si>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</si>
  <si>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</si>
  <si>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</si>
  <si>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</si>
  <si>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</si>
  <si>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</si>
  <si>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</si>
  <si>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</si>
  <si>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</si>
  <si>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</si>
  <si>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</si>
  <si>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</si>
  <si>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</si>
  <si>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</si>
  <si>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</si>
  <si>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</si>
  <si>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</si>
  <si>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</si>
  <si>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</si>
  <si>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</si>
  <si>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</si>
  <si>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</si>
  <si>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</si>
  <si>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</si>
  <si>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</si>
  <si>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</si>
  <si>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</si>
  <si>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</si>
  <si>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</si>
  <si>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</si>
  <si>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</si>
  <si>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</si>
  <si>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</si>
  <si>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</si>
  <si>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</si>
  <si>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</si>
  <si>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</si>
  <si>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</si>
  <si>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</si>
  <si>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</si>
  <si>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</si>
  <si>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</si>
  <si>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</si>
  <si>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</si>
  <si>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</si>
  <si>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</si>
  <si>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</si>
  <si>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</si>
  <si>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</si>
  <si>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</si>
  <si>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</si>
  <si>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</si>
  <si>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</si>
  <si>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</si>
  <si>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</si>
  <si>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</si>
  <si>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</si>
  <si>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</si>
  <si>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</si>
  <si>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</si>
  <si>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</si>
  <si>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</si>
  <si>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</si>
  <si>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</si>
  <si>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</si>
  <si>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</si>
  <si>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</si>
  <si>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</si>
  <si>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</si>
  <si>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</si>
  <si>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</si>
  <si>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</si>
  <si>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</si>
  <si>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</si>
  <si>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</si>
  <si>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</si>
  <si>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</si>
  <si>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</si>
  <si>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</si>
  <si>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</si>
  <si>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</si>
  <si>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</si>
  <si>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</si>
  <si>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</si>
  <si>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</si>
  <si>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</si>
  <si>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</si>
  <si>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</si>
  <si>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</si>
  <si>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</si>
  <si>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</si>
  <si>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</si>
  <si>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</si>
  <si>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</si>
  <si>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</si>
  <si>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</si>
  <si>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</si>
  <si>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</si>
  <si>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</si>
  <si>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</si>
  <si>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</si>
  <si>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</si>
  <si>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</si>
  <si>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</si>
  <si>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</si>
  <si>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</si>
  <si>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</si>
  <si>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</si>
  <si>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</si>
  <si>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</si>
  <si>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</si>
  <si>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</si>
  <si>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</si>
  <si>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</si>
  <si>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</si>
  <si>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</si>
  <si>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</si>
  <si>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</si>
  <si>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</si>
  <si>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</si>
  <si>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</si>
  <si>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</si>
  <si>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</si>
  <si>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</si>
  <si>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</si>
  <si>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</si>
  <si>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</si>
  <si>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</si>
  <si>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</si>
  <si>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</si>
  <si>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</si>
  <si>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</si>
  <si>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</si>
  <si>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</si>
  <si>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</si>
  <si>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</si>
  <si>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</si>
  <si>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</si>
  <si>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</si>
  <si>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</si>
  <si>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</si>
  <si>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</si>
  <si>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</si>
  <si>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</si>
  <si>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</si>
  <si>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</si>
  <si>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</si>
  <si>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</si>
  <si>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</si>
  <si>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</si>
  <si>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</si>
  <si>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</si>
  <si>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</si>
  <si>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</si>
  <si>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</si>
  <si>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</si>
  <si>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</si>
  <si>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</si>
  <si>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</si>
  <si>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</si>
  <si>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</si>
  <si>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</si>
  <si>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</si>
  <si>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</si>
  <si>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</si>
  <si>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</si>
  <si>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</si>
  <si>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</si>
  <si>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</si>
  <si>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</si>
  <si>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</si>
  <si>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</si>
  <si>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</si>
  <si>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</si>
  <si>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</si>
  <si>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</si>
  <si>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</si>
  <si>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</si>
  <si>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</si>
  <si>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</si>
  <si>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</si>
  <si>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</si>
  <si>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</si>
  <si>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</si>
  <si>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</si>
  <si>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</si>
  <si>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</si>
  <si>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</si>
  <si>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</si>
  <si>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</si>
  <si>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</si>
  <si>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</si>
  <si>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</si>
  <si>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</si>
  <si>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</si>
  <si>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</si>
  <si>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</si>
  <si>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</si>
  <si>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</si>
  <si>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</si>
  <si>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</si>
  <si>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</si>
  <si>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</si>
  <si>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</si>
  <si>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</si>
  <si>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</si>
  <si>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</si>
  <si>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</si>
  <si>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</si>
  <si>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</si>
  <si>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</si>
  <si>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</si>
  <si>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</si>
  <si>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</si>
  <si>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</si>
  <si>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</si>
  <si>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</si>
  <si>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</si>
  <si>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</si>
  <si>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</si>
  <si>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</si>
  <si>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</si>
  <si>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</si>
  <si>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</si>
  <si>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</si>
  <si>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</si>
  <si>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</si>
  <si>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</si>
  <si>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</si>
  <si>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</si>
  <si>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</si>
  <si>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</si>
  <si>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</si>
  <si>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</si>
  <si>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</si>
  <si>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</si>
  <si>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</si>
  <si>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</si>
  <si>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</si>
  <si>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</si>
  <si>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</si>
  <si>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</si>
  <si>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</si>
  <si>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</si>
  <si>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</si>
  <si>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</si>
  <si>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</si>
  <si>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</si>
  <si>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</si>
  <si>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</si>
  <si>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</si>
  <si>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</si>
  <si>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</si>
  <si>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</si>
  <si>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</si>
  <si>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</si>
  <si>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</si>
  <si>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</si>
  <si>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</si>
  <si>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</si>
  <si>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</si>
  <si>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</si>
  <si>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</si>
  <si>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</si>
  <si>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</si>
  <si>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</si>
  <si>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</si>
  <si>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</si>
  <si>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</si>
  <si>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</si>
  <si>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</si>
  <si>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</si>
  <si>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</si>
  <si>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</si>
  <si>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</si>
  <si>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</si>
  <si>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</si>
  <si>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</si>
  <si>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</si>
  <si>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</si>
  <si>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</si>
  <si>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</si>
  <si>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</si>
  <si>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</si>
  <si>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</si>
  <si>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</si>
  <si>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</si>
  <si>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</si>
  <si>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</si>
  <si>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</si>
  <si>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</si>
  <si>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</si>
  <si>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</si>
  <si>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</si>
  <si>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</si>
  <si>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</si>
  <si>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</si>
  <si>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</si>
  <si>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</si>
  <si>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</si>
  <si>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</si>
  <si>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</si>
  <si>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</si>
  <si>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</si>
  <si>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</si>
  <si>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</si>
  <si>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</si>
  <si>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</si>
  <si>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</si>
  <si>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</si>
  <si>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</si>
  <si>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</si>
  <si>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</si>
  <si>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</si>
  <si>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</si>
  <si>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</si>
  <si>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</si>
  <si>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</si>
  <si>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</si>
  <si>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</si>
  <si>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</si>
  <si>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</si>
  <si>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</si>
  <si>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</si>
  <si>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</si>
  <si>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</si>
  <si>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</si>
  <si>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</si>
  <si>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</si>
  <si>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</si>
  <si>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</si>
  <si>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</si>
  <si>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</si>
  <si>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</si>
  <si>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</si>
  <si>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</si>
  <si>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</si>
  <si>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</si>
  <si>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</si>
  <si>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</si>
  <si>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</si>
  <si>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</si>
  <si>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</si>
  <si>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</si>
  <si>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</si>
  <si>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</si>
  <si>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</si>
  <si>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</si>
  <si>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</si>
  <si>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</si>
  <si>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</si>
  <si>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</si>
  <si>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</si>
  <si>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</si>
  <si>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</si>
  <si>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</si>
  <si>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</si>
  <si>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</si>
  <si>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</si>
  <si>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</si>
  <si>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</si>
  <si>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</si>
  <si>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</si>
  <si>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</si>
  <si>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</si>
  <si>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</si>
  <si>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</si>
  <si>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</si>
  <si>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</si>
  <si>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</si>
  <si>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</si>
  <si>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</si>
  <si>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</si>
  <si>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</si>
  <si>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</si>
  <si>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</si>
  <si>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</si>
  <si>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</si>
  <si>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</si>
  <si>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</si>
  <si>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</si>
  <si>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</si>
  <si>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</si>
  <si>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</si>
  <si>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</si>
  <si>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</si>
  <si>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</si>
  <si>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</si>
  <si>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</si>
  <si>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</si>
  <si>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</si>
  <si>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</si>
  <si>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</si>
  <si>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</si>
  <si>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</si>
  <si>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</si>
  <si>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</si>
  <si>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</si>
  <si>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</si>
  <si>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</si>
  <si>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</si>
  <si>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</si>
  <si>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</si>
  <si>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</si>
  <si>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</si>
  <si>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</si>
  <si>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</si>
  <si>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</si>
  <si>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</si>
  <si>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</si>
  <si>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</si>
  <si>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</si>
  <si>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</si>
  <si>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</si>
  <si>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</si>
  <si>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</si>
  <si>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</si>
  <si>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</si>
  <si>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</si>
  <si>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</si>
  <si>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</si>
  <si>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</si>
  <si>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</si>
  <si>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</si>
  <si>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</si>
  <si>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</si>
  <si>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</si>
  <si>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</si>
  <si>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</si>
  <si>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</si>
  <si>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</si>
  <si>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</si>
  <si>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</si>
  <si>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</si>
  <si>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</si>
  <si>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</si>
  <si>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</si>
  <si>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</si>
  <si>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</si>
  <si>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</si>
  <si>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</si>
  <si>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</si>
  <si>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</si>
  <si>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</si>
  <si>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</si>
  <si>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</si>
  <si>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</si>
  <si>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</si>
  <si>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</si>
  <si>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</si>
  <si>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</si>
  <si>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</si>
  <si>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</si>
  <si>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</si>
  <si>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</si>
  <si>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</si>
  <si>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</si>
  <si>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</si>
  <si>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</si>
  <si>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</si>
  <si>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</si>
  <si>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</si>
  <si>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</si>
  <si>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</si>
  <si>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</si>
  <si>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</si>
  <si>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</si>
  <si>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</si>
  <si>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</si>
  <si>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</si>
  <si>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</si>
  <si>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</si>
  <si>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</si>
  <si>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</si>
  <si>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</si>
  <si>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</si>
  <si>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</si>
  <si>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</si>
  <si>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</si>
  <si>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</si>
  <si>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</si>
  <si>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</si>
  <si>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</si>
  <si>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</si>
  <si>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</si>
  <si>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</si>
  <si>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</si>
  <si>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</si>
  <si>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</si>
  <si>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</si>
  <si>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</si>
  <si>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</si>
  <si>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</si>
  <si>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</si>
  <si>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</si>
  <si>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</si>
  <si>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</si>
  <si>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</si>
  <si>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</si>
  <si>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</si>
  <si>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</si>
  <si>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</si>
  <si>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</si>
  <si>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</si>
  <si>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</si>
  <si>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</si>
  <si>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</si>
  <si>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</si>
  <si>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</si>
  <si>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</si>
  <si>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</si>
  <si>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</si>
  <si>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</si>
  <si>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</si>
  <si>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</si>
  <si>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</si>
  <si>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</si>
  <si>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</si>
  <si>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</si>
  <si>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</si>
  <si>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</si>
  <si>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</si>
  <si>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</si>
  <si>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</si>
  <si>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</si>
  <si>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</si>
  <si>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</si>
  <si>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</si>
  <si>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</si>
  <si>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</si>
  <si>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</si>
  <si>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</si>
  <si>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</si>
  <si>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</si>
  <si>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</si>
  <si>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</si>
  <si>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</si>
  <si>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</si>
  <si>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</si>
  <si>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</si>
  <si>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</si>
  <si>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</si>
  <si>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</si>
  <si>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</si>
  <si>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</si>
  <si>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</si>
  <si>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</si>
  <si>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</si>
  <si>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</si>
  <si>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</si>
  <si>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</si>
  <si>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</si>
  <si>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</si>
  <si>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</si>
  <si>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</si>
  <si>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</si>
  <si>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</si>
  <si>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</si>
  <si>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</si>
  <si>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</si>
  <si>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</si>
  <si>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</si>
  <si>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</si>
  <si>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</si>
  <si>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</si>
  <si>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</si>
  <si>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</si>
  <si>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</si>
  <si>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</si>
  <si>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</si>
  <si>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</si>
  <si>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</si>
  <si>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</si>
  <si>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</si>
  <si>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</si>
  <si>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</si>
  <si>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</si>
  <si>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</si>
  <si>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</si>
  <si>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</si>
  <si>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</si>
  <si>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</si>
  <si>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</si>
  <si>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</si>
  <si>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</si>
  <si>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</si>
  <si>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</si>
  <si>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</si>
  <si>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</si>
  <si>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</si>
  <si>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</si>
  <si>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</si>
  <si>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</si>
  <si>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</si>
  <si>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</si>
  <si>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</si>
  <si>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</si>
  <si>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</si>
  <si>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</si>
  <si>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</si>
  <si>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</si>
  <si>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</si>
  <si>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</si>
  <si>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</si>
  <si>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</si>
  <si>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</si>
  <si>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</si>
  <si>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</si>
  <si>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</si>
  <si>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</si>
  <si>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</si>
  <si>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</si>
  <si>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</si>
  <si>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</si>
  <si>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</si>
  <si>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</si>
  <si>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</si>
  <si>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</si>
  <si>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</si>
  <si>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</si>
  <si>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</si>
  <si>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</si>
  <si>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</si>
  <si>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</si>
  <si>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</si>
  <si>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</si>
  <si>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</si>
  <si>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</si>
  <si>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</si>
  <si>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</si>
  <si>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</si>
  <si>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</si>
  <si>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</si>
  <si>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</si>
  <si>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</si>
  <si>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</si>
  <si>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</si>
  <si>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</si>
  <si>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</si>
  <si>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</si>
  <si>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</si>
  <si>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</si>
  <si>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</si>
  <si>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</si>
  <si>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</si>
  <si>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</si>
  <si>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</si>
  <si>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</si>
  <si>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</si>
  <si>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</si>
  <si>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</si>
  <si>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</si>
  <si>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</si>
  <si>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</si>
  <si>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</si>
  <si>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</si>
  <si>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</si>
  <si>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</si>
  <si>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</si>
  <si>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</si>
  <si>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</si>
  <si>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</si>
  <si>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</si>
  <si>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</si>
  <si>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</si>
  <si>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</si>
  <si>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</si>
  <si>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</si>
  <si>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</si>
  <si>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</si>
  <si>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</si>
  <si>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</si>
  <si>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</si>
  <si>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</si>
  <si>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</si>
  <si>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</si>
  <si>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</si>
  <si>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</si>
  <si>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</si>
  <si>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</si>
  <si>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</si>
  <si>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</si>
  <si>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</si>
  <si>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</si>
  <si>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</si>
  <si>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</si>
  <si>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</si>
  <si>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</si>
  <si>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</si>
  <si>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</si>
  <si>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</si>
  <si>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</si>
  <si>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</si>
  <si>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</si>
  <si>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</si>
  <si>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</si>
  <si>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</si>
  <si>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</si>
  <si>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</si>
  <si>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</si>
  <si>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</si>
  <si>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</si>
  <si>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</si>
  <si>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</si>
  <si>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</si>
  <si>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</si>
  <si>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</si>
  <si>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</si>
  <si>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</si>
  <si>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</si>
  <si>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</si>
  <si>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</si>
  <si>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</si>
  <si>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</si>
  <si>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</si>
  <si>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</si>
  <si>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</si>
  <si>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</si>
  <si>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</si>
  <si>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</si>
  <si>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</si>
  <si>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</si>
  <si>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</si>
  <si>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</si>
  <si>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</si>
  <si>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</si>
  <si>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</si>
  <si>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</si>
  <si>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</si>
  <si>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</si>
  <si>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</si>
  <si>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</si>
  <si>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</si>
  <si>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</si>
  <si>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</si>
  <si>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</si>
  <si>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</si>
  <si>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</si>
  <si>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</si>
  <si>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</si>
  <si>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</si>
  <si>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</si>
  <si>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</si>
  <si>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</si>
  <si>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</si>
  <si>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</si>
  <si>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</si>
  <si>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</si>
  <si>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</si>
  <si>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</si>
  <si>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</si>
  <si>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</si>
  <si>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</si>
  <si>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</si>
  <si>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</si>
  <si>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</si>
  <si>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</si>
  <si>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</si>
  <si>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</si>
  <si>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</si>
  <si>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</si>
  <si>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</si>
  <si>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</si>
  <si>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</si>
  <si>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</si>
  <si>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</si>
  <si>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</si>
  <si>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</si>
  <si>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</si>
  <si>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</si>
  <si>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</si>
  <si>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</si>
  <si>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</si>
  <si>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</si>
  <si>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</si>
  <si>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</si>
  <si>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</si>
  <si>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</si>
  <si>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</si>
  <si>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</si>
  <si>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</si>
  <si>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</si>
  <si>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</si>
  <si>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</si>
  <si>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</si>
  <si>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</si>
  <si>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</si>
  <si>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</si>
  <si>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</si>
  <si>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</si>
  <si>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</si>
  <si>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</si>
  <si>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</si>
  <si>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</si>
  <si>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</si>
  <si>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</si>
  <si>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</si>
  <si>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</si>
  <si>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</si>
  <si>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</si>
  <si>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</si>
  <si>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</si>
  <si>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</si>
  <si>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</si>
  <si>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</si>
  <si>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</si>
  <si>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</si>
  <si>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</si>
  <si>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</si>
  <si>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</si>
  <si>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</si>
  <si>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</si>
  <si>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</si>
  <si>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</si>
  <si>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</si>
  <si>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</si>
  <si>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</si>
  <si>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</si>
  <si>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</si>
  <si>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</si>
  <si>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</si>
  <si>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</si>
  <si>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</si>
  <si>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</si>
  <si>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</si>
  <si>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</si>
  <si>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</si>
  <si>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</si>
  <si>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</si>
  <si>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</si>
  <si>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</si>
  <si>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</si>
  <si>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</si>
  <si>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</si>
  <si>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</si>
  <si>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</si>
  <si>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</si>
  <si>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</si>
  <si>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</si>
  <si>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</si>
  <si>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</si>
  <si>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</si>
  <si>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</si>
  <si>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</si>
  <si>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</si>
  <si>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</si>
  <si>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</si>
  <si>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</si>
  <si>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</si>
  <si>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</si>
  <si>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</si>
  <si>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</si>
  <si>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</si>
  <si>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</si>
  <si>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</si>
  <si>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</si>
  <si>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</si>
  <si>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</si>
  <si>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</si>
  <si>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</si>
  <si>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</si>
  <si>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</si>
  <si>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</si>
  <si>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</si>
  <si>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</si>
  <si>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</si>
  <si>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</si>
  <si>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</si>
  <si>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</si>
  <si>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</si>
  <si>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</si>
  <si>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</si>
  <si>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</si>
  <si>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</si>
  <si>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</si>
  <si>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</si>
  <si>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</si>
  <si>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</si>
  <si>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</si>
  <si>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</si>
  <si>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</si>
  <si>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</si>
  <si>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</si>
  <si>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</si>
  <si>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</si>
  <si>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</si>
  <si>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</si>
  <si>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</si>
  <si>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</si>
  <si>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</si>
  <si>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</si>
  <si>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</si>
  <si>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</si>
  <si>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</si>
  <si>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</si>
  <si>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</si>
  <si>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</si>
  <si>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</si>
  <si>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</si>
  <si>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</si>
  <si>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</si>
  <si>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</si>
  <si>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</si>
  <si>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</si>
  <si>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</si>
  <si>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</si>
  <si>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</si>
  <si>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</si>
  <si>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</si>
  <si>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</si>
  <si>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</si>
  <si>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</si>
  <si>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</si>
  <si>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</si>
  <si>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</si>
  <si>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</si>
  <si>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</si>
  <si>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</si>
  <si>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</si>
  <si>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</si>
  <si>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</si>
  <si>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</si>
  <si>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</si>
  <si>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</si>
  <si>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</si>
  <si>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</si>
  <si>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</si>
  <si>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</si>
  <si>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</si>
  <si>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</si>
  <si>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</si>
  <si>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</si>
  <si>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</si>
  <si>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</si>
  <si>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</si>
  <si>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</si>
  <si>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</si>
  <si>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</si>
  <si>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</si>
  <si>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</si>
  <si>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</si>
  <si>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</si>
  <si>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</si>
  <si>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</si>
  <si>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</si>
  <si>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</si>
  <si>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</si>
  <si>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</si>
  <si>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</si>
  <si>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</si>
  <si>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</si>
  <si>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</si>
  <si>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</si>
  <si>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</si>
  <si>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</si>
  <si>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</si>
  <si>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</si>
  <si>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</si>
  <si>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</si>
  <si>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</si>
  <si>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</si>
  <si>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</si>
  <si>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</si>
  <si>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</si>
  <si>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</si>
  <si>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</si>
  <si>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</si>
  <si>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</si>
  <si>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</si>
  <si>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</si>
  <si>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</si>
  <si>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</si>
  <si>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</si>
  <si>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</si>
  <si>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</si>
  <si>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</si>
  <si>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</si>
  <si>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</si>
  <si>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</si>
  <si>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</si>
  <si>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</si>
  <si>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</si>
  <si>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</si>
  <si>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</si>
  <si>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</si>
  <si>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</si>
  <si>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</si>
  <si>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</si>
  <si>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</si>
  <si>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</si>
  <si>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</si>
  <si>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</si>
  <si>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</si>
  <si>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</si>
  <si>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</si>
  <si>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</si>
  <si>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</si>
  <si>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</si>
  <si>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</si>
  <si>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</si>
  <si>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</si>
  <si>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</si>
  <si>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</si>
  <si>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</si>
  <si>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</si>
  <si>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</si>
  <si>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</si>
  <si>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</si>
  <si>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</si>
  <si>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</si>
  <si>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</si>
  <si>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</si>
  <si>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</si>
  <si>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</si>
  <si>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</si>
  <si>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</si>
  <si>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</si>
  <si>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</si>
  <si>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</si>
  <si>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</si>
  <si>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</si>
  <si>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</si>
  <si>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</si>
  <si>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</si>
  <si>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</si>
  <si>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</si>
  <si>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</si>
  <si>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</si>
  <si>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</si>
  <si>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</si>
  <si>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</si>
  <si>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</si>
  <si>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</si>
  <si>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</si>
  <si>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</si>
  <si>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</si>
  <si>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</si>
  <si>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</si>
  <si>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</si>
  <si>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</si>
  <si>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</si>
  <si>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</si>
  <si>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</si>
  <si>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</si>
  <si>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</si>
  <si>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</si>
  <si>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</si>
  <si>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</si>
  <si>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</si>
  <si>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</si>
  <si>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</si>
  <si>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</si>
  <si>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</si>
  <si>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</si>
  <si>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</si>
  <si>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</si>
  <si>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</si>
  <si>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</si>
  <si>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</si>
  <si>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</si>
  <si>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</si>
  <si>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</si>
  <si>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</si>
  <si>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</si>
  <si>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</si>
  <si>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</si>
  <si>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</si>
  <si>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</si>
  <si>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</si>
  <si>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</si>
  <si>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</si>
  <si>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</si>
  <si>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</si>
  <si>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</si>
  <si>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</si>
  <si>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</si>
  <si>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</si>
  <si>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</si>
  <si>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</si>
  <si>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</si>
  <si>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</si>
  <si>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</si>
  <si>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</si>
  <si>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</si>
  <si>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</si>
  <si>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</si>
  <si>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</si>
  <si>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</si>
  <si>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</si>
  <si>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</si>
  <si>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</si>
  <si>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</si>
  <si>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</si>
  <si>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</si>
  <si>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</si>
  <si>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</si>
  <si>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</si>
  <si>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</si>
  <si>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</si>
  <si>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</si>
  <si>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</si>
  <si>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</si>
  <si>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</si>
  <si>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</si>
  <si>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</si>
  <si>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</si>
  <si>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</si>
  <si>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</si>
  <si>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</si>
  <si>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</si>
  <si>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</si>
  <si>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</si>
  <si>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</si>
  <si>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</si>
  <si>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</si>
  <si>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</si>
  <si>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</si>
  <si>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</si>
  <si>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</si>
  <si>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</si>
  <si>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</si>
  <si>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</si>
  <si>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</si>
  <si>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</si>
  <si>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</si>
  <si>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</si>
  <si>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</si>
  <si>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</si>
  <si>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</si>
  <si>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</si>
  <si>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</si>
  <si>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</si>
  <si>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</si>
  <si>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</si>
  <si>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</si>
  <si>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</si>
  <si>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</si>
  <si>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</si>
  <si>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</si>
  <si>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</si>
  <si>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</si>
  <si>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</si>
  <si>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</si>
  <si>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</si>
  <si>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</si>
  <si>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</si>
  <si>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</si>
  <si>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</si>
  <si>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</si>
  <si>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</si>
  <si>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</si>
  <si>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</si>
  <si>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</si>
  <si>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</si>
  <si>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</si>
  <si>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</si>
  <si>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</si>
  <si>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</si>
  <si>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</si>
  <si>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</si>
  <si>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</si>
  <si>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</si>
  <si>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</si>
  <si>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</si>
  <si>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</si>
  <si>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</si>
  <si>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</si>
  <si>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</si>
  <si>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</si>
  <si>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</si>
  <si>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</si>
  <si>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</si>
  <si>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</si>
  <si>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</si>
  <si>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</si>
  <si>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</si>
  <si>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</si>
  <si>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</si>
  <si>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</si>
  <si>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</si>
  <si>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</si>
  <si>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</si>
  <si>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</si>
  <si>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</si>
  <si>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</si>
  <si>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</si>
  <si>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</si>
  <si>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</si>
  <si>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</si>
  <si>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</si>
  <si>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</si>
  <si>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</si>
  <si>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</si>
  <si>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</si>
  <si>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</si>
  <si>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</si>
  <si>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</si>
  <si>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</si>
  <si>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</si>
  <si>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</si>
  <si>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</si>
  <si>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</si>
  <si>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</si>
  <si>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</si>
  <si>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</si>
  <si>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</si>
  <si>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</si>
  <si>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</si>
  <si>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</si>
  <si>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</si>
  <si>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</si>
  <si>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</si>
  <si>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</si>
  <si>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</si>
  <si>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</si>
  <si>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</si>
  <si>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</si>
  <si>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</si>
  <si>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</si>
  <si>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</si>
  <si>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</si>
  <si>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</si>
  <si>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</si>
  <si>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</si>
  <si>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</si>
  <si>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</si>
  <si>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</si>
  <si>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</si>
  <si>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</si>
  <si>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</si>
  <si>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</si>
  <si>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</si>
  <si>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</si>
  <si>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</si>
  <si>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</si>
  <si>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</si>
  <si>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</si>
  <si>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</si>
  <si>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</si>
  <si>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</si>
  <si>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</si>
  <si>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</si>
  <si>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</si>
  <si>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</si>
  <si>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</si>
  <si>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</si>
  <si>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</si>
  <si>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</si>
  <si>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</si>
  <si>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</si>
  <si>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</si>
  <si>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</si>
  <si>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</si>
  <si>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</si>
  <si>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</si>
  <si>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</si>
  <si>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</si>
  <si>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</si>
  <si>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</si>
  <si>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</si>
  <si>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</si>
  <si>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</si>
  <si>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</si>
  <si>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</si>
  <si>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</si>
  <si>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</si>
  <si>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</si>
  <si>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</si>
  <si>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</si>
  <si>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</si>
  <si>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</si>
  <si>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</si>
  <si>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</si>
  <si>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</si>
  <si>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</si>
  <si>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</si>
  <si>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</si>
  <si>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</si>
  <si>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</si>
  <si>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</si>
  <si>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</si>
  <si>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</si>
  <si>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</si>
  <si>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</si>
  <si>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</si>
  <si>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</si>
  <si>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</si>
  <si>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</si>
  <si>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</si>
  <si>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</si>
  <si>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</si>
  <si>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</si>
  <si>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</si>
  <si>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</si>
  <si>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</si>
  <si>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</si>
  <si>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</si>
  <si>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</si>
  <si>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</si>
  <si>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</si>
  <si>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</si>
  <si>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</si>
  <si>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</si>
  <si>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</si>
  <si>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</si>
  <si>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</si>
  <si>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</si>
  <si>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</si>
  <si>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</si>
  <si>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</si>
  <si>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</si>
  <si>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</si>
  <si>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</si>
  <si>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</si>
  <si>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</si>
  <si>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</si>
  <si>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</si>
  <si>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</si>
  <si>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</si>
  <si>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</si>
  <si>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</si>
  <si>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</si>
  <si>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</si>
  <si>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</si>
  <si>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</si>
  <si>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</si>
  <si>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</si>
  <si>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</si>
  <si>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</si>
  <si>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</si>
  <si>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</si>
  <si>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</si>
  <si>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</si>
  <si>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</si>
  <si>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</si>
  <si>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</si>
  <si>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</si>
  <si>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</si>
  <si>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</si>
  <si>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</si>
  <si>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</si>
  <si>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</si>
  <si>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</si>
  <si>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</si>
  <si>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</si>
  <si>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</si>
  <si>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</si>
  <si>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</si>
  <si>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</si>
  <si>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</si>
  <si>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</si>
  <si>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</si>
  <si>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</si>
  <si>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</si>
  <si>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</si>
  <si>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</si>
  <si>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</si>
  <si>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</si>
  <si>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</si>
  <si>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</si>
  <si>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</si>
  <si>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</si>
  <si>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</si>
  <si>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</si>
  <si>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</si>
  <si>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</si>
  <si>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</si>
  <si>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</si>
  <si>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</si>
  <si>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</si>
  <si>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</si>
  <si>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</si>
  <si>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</si>
  <si>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</si>
  <si>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</si>
  <si>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</si>
  <si>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</si>
  <si>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</si>
  <si>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</si>
  <si>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</si>
  <si>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</si>
  <si>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</si>
  <si>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</si>
  <si>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</si>
  <si>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</si>
  <si>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</si>
  <si>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</si>
  <si>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</si>
  <si>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</si>
  <si>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</si>
  <si>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</si>
  <si>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</si>
  <si>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</si>
  <si>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</si>
  <si>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</si>
  <si>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</si>
  <si>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</si>
  <si>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</si>
  <si>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</si>
  <si>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</si>
  <si>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</si>
  <si>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</si>
  <si>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</si>
  <si>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</si>
  <si>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</si>
  <si>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</si>
  <si>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</si>
  <si>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</si>
  <si>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</si>
  <si>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</si>
  <si>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</si>
  <si>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</si>
  <si>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</si>
  <si>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</si>
  <si>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</si>
  <si>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</si>
  <si>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</si>
  <si>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</si>
  <si>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</si>
  <si>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</si>
  <si>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</si>
  <si>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</si>
  <si>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</si>
  <si>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</si>
  <si>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</si>
  <si>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</si>
  <si>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</si>
  <si>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</si>
  <si>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</si>
  <si>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</si>
  <si>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</si>
  <si>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</si>
  <si>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</si>
  <si>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</si>
  <si>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</si>
  <si>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</si>
  <si>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</si>
  <si>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</si>
  <si>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</si>
  <si>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</si>
  <si>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</si>
  <si>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</si>
  <si>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</si>
  <si>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</si>
  <si>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</si>
  <si>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</si>
  <si>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</si>
  <si>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</si>
  <si>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</si>
  <si>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</si>
  <si>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</si>
  <si>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</si>
  <si>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</si>
  <si>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</si>
  <si>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</si>
  <si>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</si>
  <si>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</si>
  <si>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</si>
  <si>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</si>
  <si>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</si>
  <si>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</si>
  <si>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</si>
  <si>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</si>
  <si>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</si>
  <si>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</si>
  <si>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</si>
  <si>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</si>
  <si>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</si>
  <si>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</si>
  <si>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</si>
  <si>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</si>
  <si>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</si>
  <si>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</si>
  <si>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</si>
  <si>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</si>
  <si>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</si>
  <si>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</si>
  <si>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</si>
  <si>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</si>
  <si>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</si>
  <si>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</si>
  <si>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</si>
  <si>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</si>
  <si>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</si>
  <si>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</si>
  <si>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</si>
  <si>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</si>
  <si>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</si>
  <si>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</si>
  <si>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</si>
  <si>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</si>
  <si>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</si>
  <si>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</si>
  <si>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</si>
  <si>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</si>
  <si>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</si>
  <si>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</si>
  <si>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</si>
  <si>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</si>
  <si>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</si>
  <si>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</si>
  <si>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</si>
  <si>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</si>
  <si>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</si>
  <si>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</si>
  <si>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</si>
  <si>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</si>
  <si>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</si>
  <si>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</si>
  <si>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</si>
  <si>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</si>
  <si>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</si>
  <si>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</si>
  <si>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</si>
  <si>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</si>
  <si>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</si>
  <si>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</si>
  <si>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</si>
  <si>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</si>
  <si>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</si>
  <si>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</si>
  <si>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</si>
  <si>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</si>
  <si>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</si>
  <si>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</si>
  <si>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</si>
  <si>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</si>
  <si>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</si>
  <si>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</si>
  <si>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</si>
  <si>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</si>
  <si>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</si>
  <si>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</si>
  <si>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</si>
  <si>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</si>
  <si>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</si>
  <si>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</si>
  <si>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</si>
  <si>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</si>
  <si>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</si>
  <si>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</si>
  <si>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</si>
  <si>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</si>
  <si>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</si>
  <si>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</si>
  <si>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</si>
  <si>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</si>
  <si>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</si>
  <si>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</si>
  <si>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</si>
  <si>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</si>
  <si>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</si>
  <si>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</si>
  <si>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</si>
  <si>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</si>
  <si>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</si>
  <si>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</si>
  <si>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</si>
  <si>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</si>
  <si>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</si>
  <si>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</si>
  <si>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</si>
  <si>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</si>
  <si>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</si>
  <si>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</si>
  <si>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</si>
  <si>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</si>
  <si>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</si>
  <si>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</si>
  <si>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</si>
  <si>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</si>
  <si>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</si>
  <si>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</si>
  <si>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</si>
  <si>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</si>
  <si>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</si>
  <si>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</si>
  <si>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</si>
  <si>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</si>
  <si>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</si>
  <si>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</si>
  <si>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</si>
  <si>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</si>
  <si>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</si>
  <si>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</si>
  <si>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</si>
  <si>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</si>
  <si>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</si>
  <si>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</si>
  <si>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</si>
  <si>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</si>
  <si>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</si>
  <si>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</si>
  <si>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</si>
  <si>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</si>
  <si>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</si>
  <si>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</si>
  <si>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</si>
  <si>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</si>
  <si>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</si>
  <si>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</si>
  <si>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</si>
  <si>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</si>
  <si>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</si>
  <si>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</si>
  <si>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</si>
  <si>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</si>
  <si>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</si>
  <si>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</si>
  <si>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</si>
  <si>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</si>
  <si>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</si>
  <si>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</si>
  <si>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</si>
  <si>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</si>
  <si>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</si>
  <si>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</si>
  <si>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</si>
  <si>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</si>
  <si>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</si>
  <si>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</si>
  <si>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</si>
  <si>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</si>
  <si>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</si>
  <si>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</si>
  <si>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</si>
  <si>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</si>
  <si>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</si>
  <si>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</si>
  <si>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</si>
  <si>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</si>
  <si>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</si>
  <si>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</si>
  <si>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</si>
  <si>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</si>
  <si>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</si>
  <si>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</si>
  <si>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</si>
  <si>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</si>
  <si>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</si>
  <si>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</si>
  <si>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</si>
  <si>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</si>
  <si>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</si>
  <si>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</si>
  <si>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</si>
  <si>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</si>
  <si>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</si>
  <si>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</si>
  <si>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</si>
  <si>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</si>
  <si>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</si>
  <si>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</si>
  <si>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</si>
  <si>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</si>
  <si>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</si>
  <si>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</si>
  <si>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</si>
  <si>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</si>
  <si>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</si>
  <si>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</si>
  <si>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</si>
  <si>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</si>
  <si>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</si>
  <si>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</si>
  <si>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</si>
  <si>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</si>
  <si>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</si>
  <si>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</si>
  <si>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</si>
  <si>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</si>
  <si>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</si>
  <si>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</si>
  <si>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</si>
  <si>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</si>
  <si>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</si>
  <si>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</si>
  <si>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</si>
  <si>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</si>
  <si>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</si>
  <si>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</si>
  <si>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</si>
  <si>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</si>
  <si>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</si>
  <si>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</si>
  <si>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</si>
  <si>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</si>
  <si>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</si>
  <si>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</si>
  <si>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</si>
  <si>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</si>
  <si>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</si>
  <si>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</si>
  <si>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</si>
  <si>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</si>
  <si>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</si>
  <si>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</si>
  <si>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</si>
  <si>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</si>
  <si>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</si>
  <si>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</si>
  <si>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</si>
  <si>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</si>
  <si>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</si>
  <si>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</si>
  <si>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</si>
  <si>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</si>
  <si>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</si>
  <si>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</si>
  <si>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</si>
  <si>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</si>
  <si>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</si>
  <si>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</si>
  <si>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</si>
  <si>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</si>
  <si>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</si>
  <si>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</si>
  <si>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</si>
  <si>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</si>
  <si>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</si>
  <si>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</si>
  <si>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</si>
  <si>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</si>
  <si>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</si>
  <si>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</si>
  <si>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</si>
  <si>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</si>
  <si>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</si>
  <si>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</si>
  <si>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</si>
  <si>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</si>
  <si>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</si>
  <si>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</si>
  <si>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</si>
  <si>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</si>
  <si>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</si>
  <si>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</si>
  <si>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</si>
  <si>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</si>
  <si>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</si>
  <si>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</si>
  <si>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</si>
  <si>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</si>
  <si>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</si>
  <si>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</si>
  <si>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</si>
  <si>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</si>
  <si>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</si>
  <si>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</si>
  <si>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</si>
  <si>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</si>
  <si>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</si>
  <si>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</si>
  <si>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</si>
  <si>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</si>
  <si>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</si>
  <si>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</si>
  <si>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</si>
  <si>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</si>
  <si>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</si>
  <si>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</si>
  <si>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</si>
  <si>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</si>
  <si>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</si>
  <si>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</si>
  <si>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</si>
  <si>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</si>
  <si>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</si>
  <si>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</si>
  <si>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</si>
  <si>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</si>
  <si>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</si>
  <si>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</si>
  <si>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</si>
  <si>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</si>
  <si>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</si>
  <si>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</si>
  <si>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</si>
  <si>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</si>
  <si>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</si>
  <si>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</si>
  <si>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</si>
  <si>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</si>
  <si>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</si>
  <si>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</si>
  <si>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</si>
  <si>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</si>
  <si>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</si>
  <si>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</si>
  <si>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</si>
  <si>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</si>
  <si>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</si>
  <si>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</si>
  <si>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</si>
  <si>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</si>
  <si>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</si>
  <si>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</si>
  <si>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</si>
  <si>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</si>
  <si>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</si>
  <si>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</si>
  <si>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</si>
  <si>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</si>
  <si>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</si>
  <si>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</si>
  <si>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</si>
  <si>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</si>
  <si>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</si>
  <si>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</si>
  <si>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</si>
  <si>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</si>
  <si>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</si>
  <si>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</si>
  <si>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</si>
  <si>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</si>
  <si>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</si>
  <si>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</si>
  <si>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</si>
  <si>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</si>
  <si>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</si>
  <si>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</si>
  <si>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</si>
  <si>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</si>
  <si>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</si>
  <si>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</si>
  <si>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</si>
  <si>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</si>
  <si>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</si>
  <si>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</si>
  <si>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</si>
  <si>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</si>
  <si>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</si>
  <si>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</si>
  <si>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</si>
  <si>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</si>
  <si>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</si>
  <si>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</si>
  <si>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</si>
  <si>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</si>
  <si>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</si>
  <si>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</si>
  <si>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</si>
  <si>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</si>
  <si>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</si>
  <si>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</si>
  <si>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</si>
  <si>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</si>
  <si>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</si>
  <si>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</si>
  <si>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</si>
  <si>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</si>
  <si>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</si>
  <si>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</si>
  <si>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</si>
  <si>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</si>
  <si>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</si>
  <si>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</si>
  <si>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</si>
  <si>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</si>
  <si>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</si>
  <si>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</si>
  <si>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</si>
  <si>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</si>
  <si>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</si>
  <si>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</si>
  <si>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</si>
  <si>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</si>
  <si>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</si>
  <si>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</si>
  <si>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</si>
  <si>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</si>
  <si>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</si>
  <si>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</si>
  <si>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</si>
  <si>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</si>
  <si>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</si>
  <si>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</si>
  <si>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</si>
  <si>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</si>
  <si>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</si>
  <si>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</si>
  <si>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</si>
  <si>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</si>
  <si>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</si>
  <si>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</si>
  <si>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</si>
  <si>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</si>
  <si>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</si>
  <si>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</si>
  <si>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</si>
  <si>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</si>
  <si>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</si>
  <si>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</si>
  <si>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</si>
  <si>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</si>
  <si>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</si>
  <si>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</si>
  <si>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</si>
  <si>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</si>
  <si>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</si>
  <si>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</si>
  <si>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</si>
  <si>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</si>
  <si>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</si>
  <si>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</si>
  <si>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</si>
  <si>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</si>
  <si>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</si>
  <si>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</si>
  <si>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</si>
  <si>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</si>
  <si>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</si>
  <si>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</si>
  <si>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</si>
  <si>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</si>
  <si>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</si>
  <si>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</si>
  <si>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</si>
  <si>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</si>
  <si>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</si>
  <si>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</si>
  <si>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</si>
  <si>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</si>
  <si>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</si>
  <si>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</si>
  <si>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</si>
  <si>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</si>
  <si>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</si>
  <si>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</si>
  <si>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</si>
  <si>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</si>
  <si>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</si>
  <si>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</si>
  <si>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</si>
  <si>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</si>
  <si>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</si>
  <si>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</si>
  <si>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</si>
  <si>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</si>
  <si>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</si>
  <si>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</si>
  <si>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</si>
  <si>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</si>
  <si>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</si>
  <si>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</si>
  <si>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</si>
  <si>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</si>
  <si>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</si>
  <si>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</si>
  <si>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</si>
  <si>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</si>
  <si>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</si>
  <si>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</si>
  <si>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</si>
  <si>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</si>
  <si>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</si>
  <si>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</si>
  <si>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</si>
  <si>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</si>
  <si>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</si>
  <si>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</si>
  <si>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</si>
  <si>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</si>
  <si>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</si>
  <si>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</si>
  <si>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</si>
  <si>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</si>
  <si>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</si>
  <si>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</si>
  <si>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</si>
  <si>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</si>
  <si>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</si>
  <si>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</si>
  <si>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</si>
  <si>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</si>
  <si>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</si>
  <si>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</si>
  <si>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</si>
  <si>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</si>
  <si>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</si>
  <si>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</si>
  <si>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</si>
  <si>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</si>
  <si>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</si>
  <si>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</si>
  <si>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</si>
  <si>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</si>
  <si>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</si>
  <si>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</si>
  <si>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</si>
  <si>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</si>
  <si>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</si>
  <si>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</si>
  <si>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</si>
  <si>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</si>
  <si>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</si>
  <si>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</si>
  <si>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</si>
  <si>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</si>
  <si>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</si>
  <si>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</si>
  <si>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</si>
  <si>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</si>
  <si>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</si>
  <si>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</si>
  <si>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</si>
  <si>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</si>
  <si>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</si>
  <si>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</si>
  <si>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</si>
  <si>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</si>
  <si>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</si>
  <si>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</si>
  <si>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</si>
  <si>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</si>
  <si>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</si>
  <si>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</si>
  <si>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</si>
  <si>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</si>
  <si>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</si>
  <si>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</si>
  <si>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</si>
  <si>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</si>
  <si>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</si>
  <si>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</si>
  <si>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</si>
  <si>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</si>
  <si>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</si>
  <si>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</si>
  <si>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</si>
  <si>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</si>
  <si>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</si>
  <si>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</si>
  <si>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</si>
  <si>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</si>
  <si>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</si>
  <si>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</si>
  <si>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</si>
  <si>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</si>
  <si>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</si>
  <si>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</si>
  <si>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</si>
  <si>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</si>
  <si>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</si>
  <si>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</si>
  <si>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</si>
  <si>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</si>
  <si>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</si>
  <si>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</si>
  <si>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</si>
  <si>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</si>
  <si>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</si>
  <si>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</si>
  <si>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</si>
  <si>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</si>
  <si>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</si>
  <si>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</si>
  <si>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</si>
  <si>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</si>
  <si>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</si>
  <si>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</si>
  <si>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</si>
  <si>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</si>
  <si>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</si>
  <si>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</si>
  <si>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</si>
  <si>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</si>
  <si>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</si>
  <si>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</si>
  <si>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</si>
  <si>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</si>
  <si>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</si>
  <si>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</si>
  <si>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</si>
  <si>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</si>
  <si>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</si>
  <si>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</si>
  <si>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</si>
  <si>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</si>
  <si>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</si>
  <si>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</si>
  <si>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</si>
  <si>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</si>
  <si>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</si>
  <si>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</si>
  <si>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</si>
  <si>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</si>
  <si>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</si>
  <si>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</si>
  <si>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</si>
  <si>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</si>
  <si>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</si>
  <si>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</si>
  <si>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</si>
  <si>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</si>
  <si>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</si>
  <si>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</si>
  <si>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</si>
  <si>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</si>
  <si>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</si>
  <si>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</si>
  <si>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</si>
  <si>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</si>
  <si>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</si>
  <si>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</si>
  <si>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</si>
  <si>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</si>
  <si>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</si>
  <si>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</si>
  <si>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</si>
  <si>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</si>
  <si>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</si>
  <si>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</si>
  <si>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</si>
  <si>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</si>
  <si>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</si>
  <si>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</si>
  <si>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</si>
  <si>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</si>
  <si>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</si>
  <si>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</si>
  <si>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</si>
  <si>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</si>
  <si>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</si>
  <si>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</si>
  <si>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</si>
  <si>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</si>
  <si>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</si>
  <si>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</si>
  <si>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</si>
  <si>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</si>
  <si>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</si>
  <si>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</si>
  <si>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</si>
  <si>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</si>
  <si>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</si>
  <si>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</si>
  <si>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</si>
  <si>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</si>
  <si>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</si>
  <si>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</si>
  <si>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</si>
  <si>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</si>
  <si>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</si>
  <si>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</si>
  <si>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</si>
  <si>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</si>
  <si>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</si>
  <si>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</si>
  <si>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</si>
  <si>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</si>
  <si>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</si>
  <si>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</si>
  <si>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</si>
  <si>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</si>
  <si>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</si>
  <si>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</si>
  <si>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</si>
  <si>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</si>
  <si>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</si>
  <si>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</si>
  <si>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</si>
  <si>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</si>
  <si>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</si>
  <si>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</si>
  <si>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</si>
  <si>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</si>
  <si>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</si>
  <si>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</si>
  <si>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</si>
  <si>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</si>
  <si>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</si>
  <si>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</si>
  <si>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</si>
  <si>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</si>
  <si>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</si>
  <si>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</si>
  <si>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</si>
  <si>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</si>
  <si>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</si>
  <si>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</si>
  <si>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</si>
  <si>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</si>
  <si>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</si>
  <si>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</si>
  <si>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</si>
  <si>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</si>
  <si>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</si>
  <si>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</si>
  <si>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</si>
  <si>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</si>
  <si>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</si>
  <si>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</si>
  <si>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</si>
  <si>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</si>
  <si>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</si>
  <si>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</si>
  <si>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</si>
  <si>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</si>
  <si>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</si>
  <si>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</si>
  <si>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</si>
  <si>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</si>
  <si>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</si>
  <si>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</si>
  <si>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</si>
  <si>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</si>
  <si>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</si>
  <si>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</si>
  <si>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</si>
  <si>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</si>
  <si>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</si>
  <si>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</si>
  <si>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</si>
  <si>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</si>
  <si>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</si>
  <si>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</si>
  <si>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</si>
  <si>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</si>
  <si>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</si>
  <si>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</si>
  <si>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</si>
  <si>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</si>
  <si>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</si>
  <si>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</si>
  <si>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</si>
  <si>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</si>
  <si>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</si>
  <si>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</si>
  <si>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</si>
  <si>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</si>
  <si>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</si>
  <si>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</si>
  <si>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</si>
  <si>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</si>
  <si>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</si>
  <si>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</si>
  <si>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</si>
  <si>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</si>
  <si>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</si>
  <si>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</si>
  <si>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</si>
  <si>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</si>
  <si>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</si>
  <si>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</si>
  <si>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</si>
  <si>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</si>
  <si>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</si>
  <si>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</si>
  <si>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</si>
  <si>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</si>
  <si>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</si>
  <si>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</si>
  <si>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</si>
  <si>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</si>
  <si>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</si>
  <si>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</si>
  <si>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</si>
  <si>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</si>
  <si>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</si>
  <si>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</si>
  <si>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</si>
  <si>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</si>
  <si>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</si>
  <si>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</si>
  <si>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</si>
  <si>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</si>
  <si>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</si>
  <si>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</si>
  <si>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</si>
  <si>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</si>
  <si>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</si>
  <si>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</si>
  <si>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</si>
  <si>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</si>
  <si>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</si>
  <si>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</si>
  <si>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</si>
  <si>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</si>
  <si>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</si>
  <si>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</si>
  <si>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</si>
  <si>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</si>
  <si>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</si>
  <si>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</si>
  <si>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</si>
  <si>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</si>
  <si>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</si>
  <si>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</si>
  <si>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</si>
  <si>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</si>
  <si>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</si>
  <si>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</si>
  <si>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</si>
  <si>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</si>
  <si>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</si>
  <si>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</si>
  <si>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</si>
  <si>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</si>
  <si>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</si>
  <si>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</si>
  <si>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</si>
  <si>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</si>
  <si>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</si>
  <si>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</si>
  <si>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</si>
  <si>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</si>
  <si>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</si>
  <si>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</si>
  <si>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</si>
  <si>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</si>
  <si>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</si>
  <si>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</si>
  <si>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</si>
  <si>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</si>
  <si>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</si>
  <si>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</si>
  <si>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</si>
  <si>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</si>
  <si>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</si>
  <si>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</si>
  <si>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</si>
  <si>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</si>
  <si>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</si>
  <si>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</si>
  <si>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</si>
  <si>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</si>
  <si>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</si>
  <si>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</si>
  <si>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</si>
  <si>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</si>
  <si>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</si>
  <si>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</si>
  <si>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</si>
  <si>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</si>
  <si>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</si>
  <si>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</si>
  <si>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</si>
  <si>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</si>
  <si>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</si>
  <si>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</si>
  <si>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</si>
  <si>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</si>
  <si>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</si>
  <si>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</si>
  <si>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</si>
  <si>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</si>
  <si>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</si>
  <si>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</si>
  <si>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</si>
  <si>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</si>
  <si>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</si>
  <si>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</si>
  <si>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</si>
  <si>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</si>
  <si>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</si>
  <si>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</si>
  <si>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</si>
  <si>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</si>
  <si>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</si>
  <si>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</si>
  <si>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</si>
  <si>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</si>
  <si>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</si>
  <si>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</si>
  <si>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</si>
  <si>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</si>
  <si>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</si>
  <si>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</si>
  <si>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</si>
  <si>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</si>
  <si>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</si>
  <si>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</si>
  <si>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</si>
  <si>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</si>
  <si>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</si>
  <si>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</si>
  <si>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</si>
  <si>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</si>
  <si>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</si>
  <si>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</si>
  <si>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</si>
  <si>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</si>
  <si>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</si>
  <si>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</si>
  <si>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</si>
  <si>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</si>
  <si>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</si>
  <si>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</si>
  <si>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</si>
  <si>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</si>
  <si>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</si>
  <si>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</si>
  <si>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</si>
  <si>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</si>
  <si>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</si>
  <si>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</si>
  <si>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</si>
  <si>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</si>
  <si>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</si>
  <si>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</si>
  <si>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</si>
  <si>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</si>
  <si>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</si>
  <si>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</si>
  <si>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</si>
  <si>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</si>
  <si>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</si>
  <si>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</si>
  <si>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</si>
  <si>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</si>
  <si>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</si>
  <si>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</si>
  <si>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</si>
  <si>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</si>
  <si>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</si>
  <si>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</si>
  <si>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</si>
  <si>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</si>
  <si>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</si>
  <si>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</si>
  <si>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</si>
  <si>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</si>
  <si>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</si>
  <si>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</si>
  <si>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</si>
  <si>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</si>
  <si>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</si>
  <si>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</si>
  <si>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</si>
  <si>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</si>
  <si>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</si>
  <si>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</si>
  <si>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</si>
  <si>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</si>
  <si>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</si>
  <si>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</si>
  <si>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</si>
  <si>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</si>
  <si>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</si>
  <si>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</si>
  <si>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</si>
  <si>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</si>
  <si>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</si>
  <si>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</si>
  <si>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</si>
  <si>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</si>
  <si>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</si>
  <si>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</si>
  <si>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</si>
  <si>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</si>
  <si>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</si>
  <si>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</si>
  <si>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</si>
  <si>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</si>
  <si>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</si>
  <si>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</si>
  <si>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</si>
  <si>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</si>
  <si>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</si>
  <si>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</si>
  <si>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</si>
  <si>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</si>
  <si>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</si>
  <si>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</si>
  <si>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</si>
  <si>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</si>
  <si>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</si>
  <si>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</si>
  <si>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</si>
  <si>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</si>
  <si>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</si>
  <si>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</si>
  <si>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</si>
  <si>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</si>
  <si>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</si>
  <si>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</si>
  <si>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</si>
  <si>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</si>
  <si>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</si>
  <si>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</si>
  <si>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</si>
  <si>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</si>
  <si>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</si>
  <si>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</si>
  <si>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</si>
  <si>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</si>
  <si>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</si>
  <si>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</si>
  <si>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</si>
  <si>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</si>
  <si>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</si>
  <si>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</si>
  <si>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</si>
  <si>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</si>
  <si>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</si>
  <si>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</si>
  <si>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</si>
  <si>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</si>
  <si>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</si>
  <si>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</si>
  <si>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</si>
  <si>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</si>
  <si>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</si>
  <si>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</si>
  <si>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</si>
  <si>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</si>
  <si>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</si>
  <si>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</si>
  <si>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</si>
  <si>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</si>
  <si>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</si>
  <si>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</si>
  <si>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</si>
  <si>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</si>
  <si>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</si>
  <si>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</si>
  <si>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</si>
  <si>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</si>
  <si>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</si>
  <si>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</si>
  <si>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</si>
  <si>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</si>
  <si>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</si>
  <si>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</si>
  <si>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</si>
  <si>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</si>
  <si>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</si>
  <si>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</si>
  <si>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</si>
  <si>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</si>
  <si>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</si>
  <si>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</si>
  <si>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</si>
  <si>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</si>
  <si>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</si>
  <si>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</si>
  <si>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</si>
  <si>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</si>
  <si>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</si>
  <si>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</si>
  <si>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</si>
  <si>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</si>
  <si>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</si>
  <si>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</si>
  <si>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</si>
  <si>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</si>
  <si>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</si>
  <si>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</si>
  <si>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</si>
  <si>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</si>
  <si>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</si>
  <si>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</si>
  <si>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</si>
  <si>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</si>
  <si>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</si>
  <si>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</si>
  <si>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</si>
  <si>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</si>
  <si>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</si>
  <si>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</si>
  <si>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</si>
  <si>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</si>
  <si>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</si>
  <si>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</si>
  <si>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</si>
  <si>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</si>
  <si>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</si>
  <si>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</si>
  <si>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</si>
  <si>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</si>
  <si>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</si>
  <si>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</si>
  <si>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</si>
  <si>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</si>
  <si>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</si>
  <si>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</si>
  <si>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</si>
  <si>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</si>
  <si>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</si>
  <si>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</si>
  <si>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</si>
  <si>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</si>
  <si>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</si>
  <si>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</si>
  <si>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</si>
  <si>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</si>
  <si>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</si>
  <si>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</si>
  <si>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</si>
  <si>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</si>
  <si>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</si>
  <si>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</si>
  <si>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</si>
  <si>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</si>
  <si>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</si>
  <si>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</si>
  <si>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</si>
  <si>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</si>
  <si>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</si>
  <si>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</si>
  <si>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</si>
  <si>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</si>
  <si>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</si>
  <si>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</si>
  <si>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</si>
  <si>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</si>
  <si>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</si>
  <si>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</si>
  <si>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</si>
  <si>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</si>
  <si>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</si>
  <si>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</si>
  <si>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</si>
  <si>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</si>
  <si>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</si>
  <si>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</si>
  <si>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</si>
  <si>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</si>
  <si>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</si>
  <si>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</si>
  <si>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</si>
  <si>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</si>
  <si>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</si>
  <si>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</si>
  <si>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</si>
  <si>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</si>
  <si>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</si>
  <si>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</si>
  <si>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</si>
  <si>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</si>
  <si>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</si>
  <si>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</si>
  <si>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</si>
  <si>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</si>
  <si>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</si>
  <si>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</si>
  <si>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</si>
  <si>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</si>
  <si>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</si>
  <si>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</si>
  <si>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</si>
  <si>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</si>
  <si>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</si>
  <si>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</si>
  <si>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</si>
  <si>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</si>
  <si>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</si>
  <si>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</si>
  <si>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</si>
  <si>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</si>
  <si>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</si>
  <si>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</si>
  <si>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</si>
  <si>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</si>
  <si>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</si>
  <si>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</si>
  <si>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</si>
  <si>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</si>
  <si>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</si>
  <si>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</si>
  <si>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</si>
  <si>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</si>
  <si>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</si>
  <si>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</si>
  <si>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</si>
  <si>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</si>
  <si>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</si>
  <si>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</si>
  <si>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</si>
  <si>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</si>
  <si>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</si>
  <si>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</si>
  <si>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</si>
  <si>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</si>
  <si>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</si>
  <si>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</si>
  <si>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</si>
  <si>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</si>
  <si>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</si>
  <si>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</si>
  <si>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</si>
  <si>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</si>
  <si>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</si>
  <si>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</si>
  <si>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</si>
  <si>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</si>
  <si>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</si>
  <si>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</si>
  <si>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</si>
  <si>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</si>
  <si>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</si>
  <si>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</si>
  <si>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</si>
  <si>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</si>
  <si>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</si>
  <si>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</si>
  <si>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</si>
  <si>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</si>
  <si>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</si>
  <si>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</si>
  <si>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</si>
  <si>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</si>
  <si>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</si>
  <si>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</si>
  <si>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</si>
  <si>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</si>
  <si>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</si>
  <si>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</si>
  <si>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</si>
  <si>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</si>
  <si>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</si>
  <si>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</si>
  <si>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</si>
  <si>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</si>
  <si>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</si>
  <si>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</si>
  <si>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</si>
  <si>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</si>
  <si>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</si>
  <si>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</si>
  <si>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</si>
  <si>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</si>
  <si>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</si>
  <si>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</si>
  <si>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</si>
  <si>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</si>
  <si>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</si>
  <si>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</si>
  <si>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</si>
  <si>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</si>
  <si>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</si>
  <si>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</si>
  <si>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</si>
  <si>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</si>
  <si>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</si>
  <si>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</si>
  <si>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</si>
  <si>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</si>
  <si>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</si>
  <si>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</si>
  <si>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</si>
  <si>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</si>
  <si>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</si>
  <si>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</si>
  <si>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</si>
  <si>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</si>
  <si>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</si>
  <si>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</si>
  <si>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</si>
  <si>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</si>
  <si>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</si>
  <si>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</si>
  <si>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</si>
  <si>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</si>
  <si>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</si>
  <si>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</si>
  <si>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</si>
  <si>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</si>
  <si>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</si>
  <si>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</si>
  <si>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</si>
  <si>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</si>
  <si>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</si>
  <si>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</si>
  <si>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</si>
  <si>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</si>
  <si>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</si>
  <si>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</si>
  <si>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</si>
  <si>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</si>
  <si>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</si>
  <si>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</si>
  <si>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</si>
  <si>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</si>
  <si>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</si>
  <si>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</si>
  <si>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</si>
  <si>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</si>
  <si>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</si>
  <si>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</si>
  <si>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</si>
  <si>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</si>
  <si>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</si>
  <si>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</si>
  <si>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</si>
  <si>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</si>
  <si>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</si>
  <si>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</si>
  <si>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</si>
  <si>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</si>
  <si>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</si>
  <si>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</si>
  <si>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</si>
  <si>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</si>
  <si>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</si>
  <si>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</si>
  <si>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</si>
  <si>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</si>
  <si>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</si>
  <si>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</si>
  <si>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</si>
  <si>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</si>
  <si>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</si>
  <si>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</si>
  <si>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</si>
  <si>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</si>
  <si>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</si>
  <si>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</si>
  <si>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</si>
  <si>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</si>
  <si>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</si>
  <si>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</si>
  <si>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</si>
  <si>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</si>
  <si>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</si>
  <si>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</si>
  <si>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</si>
  <si>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</si>
  <si>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</si>
  <si>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</si>
  <si>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</si>
  <si>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</si>
  <si>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</si>
  <si>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</si>
  <si>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</si>
  <si>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</si>
  <si>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</si>
  <si>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</si>
  <si>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</si>
  <si>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</si>
  <si>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</si>
  <si>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</si>
  <si>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</si>
  <si>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</si>
  <si>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</si>
  <si>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</si>
  <si>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</si>
  <si>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</si>
  <si>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</si>
  <si>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</si>
  <si>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</si>
  <si>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</si>
  <si>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</si>
  <si>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</si>
  <si>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</si>
  <si>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</si>
  <si>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</si>
  <si>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</si>
  <si>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</si>
  <si>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</si>
  <si>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</si>
  <si>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</si>
  <si>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</si>
  <si>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</si>
  <si>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</si>
  <si>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</si>
  <si>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</si>
  <si>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</si>
  <si>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</si>
  <si>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</si>
  <si>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</si>
  <si>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</si>
  <si>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</si>
  <si>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</si>
  <si>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</si>
  <si>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</si>
  <si>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</si>
  <si>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</si>
  <si>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</si>
  <si>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</si>
  <si>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</si>
  <si>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</si>
  <si>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</si>
  <si>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</si>
  <si>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</si>
  <si>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</si>
  <si>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</si>
  <si>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</si>
  <si>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</si>
  <si>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</si>
  <si>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</si>
  <si>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</si>
  <si>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</si>
  <si>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</si>
  <si>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</si>
  <si>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</si>
  <si>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</si>
  <si>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</si>
  <si>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</si>
  <si>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</si>
  <si>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</si>
  <si>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</si>
  <si>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</si>
  <si>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</si>
  <si>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</si>
  <si>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</si>
  <si>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</si>
  <si>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</si>
  <si>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</si>
  <si>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</si>
  <si>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</si>
  <si>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</si>
  <si>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</si>
  <si>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</si>
  <si>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</si>
  <si>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</si>
  <si>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</si>
  <si>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</si>
  <si>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</si>
  <si>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</si>
  <si>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</si>
  <si>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</si>
  <si>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</si>
  <si>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</si>
  <si>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</si>
  <si>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</si>
  <si>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</si>
  <si>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</si>
  <si>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</si>
  <si>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</si>
  <si>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</si>
  <si>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</si>
  <si>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</si>
  <si>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</si>
  <si>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</si>
  <si>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</si>
  <si>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</si>
  <si>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</si>
  <si>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</si>
  <si>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</si>
  <si>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</si>
  <si>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</si>
  <si>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</si>
  <si>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</si>
  <si>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</si>
  <si>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</si>
  <si>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</si>
  <si>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</si>
  <si>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</si>
  <si>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</si>
  <si>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</si>
  <si>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</si>
  <si>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</si>
  <si>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</si>
  <si>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</si>
  <si>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</si>
  <si>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</si>
  <si>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</si>
  <si>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</si>
  <si>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</si>
  <si>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</si>
  <si>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</si>
  <si>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</si>
  <si>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</si>
  <si>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</si>
  <si>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</si>
  <si>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</si>
  <si>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</si>
  <si>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</si>
  <si>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</si>
  <si>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</si>
  <si>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</si>
  <si>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</si>
  <si>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</si>
  <si>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</si>
  <si>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</si>
  <si>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</si>
  <si>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</si>
  <si>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</si>
  <si>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</si>
  <si>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</si>
  <si>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</si>
  <si>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</si>
  <si>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</si>
  <si>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</si>
  <si>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</si>
  <si>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</si>
  <si>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</si>
  <si>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</si>
  <si>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</si>
  <si>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</si>
  <si>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</si>
  <si>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</si>
  <si>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</si>
  <si>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</si>
  <si>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</si>
  <si>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</si>
  <si>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</si>
  <si>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</si>
  <si>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</si>
  <si>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</si>
  <si>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</si>
  <si>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</si>
  <si>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</si>
  <si>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</si>
  <si>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</si>
  <si>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</si>
  <si>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</si>
  <si>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</si>
  <si>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</si>
  <si>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</si>
  <si>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</si>
  <si>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</si>
  <si>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</si>
  <si>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</si>
  <si>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</si>
  <si>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</si>
  <si>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</si>
  <si>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</si>
  <si>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</si>
  <si>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</si>
  <si>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</si>
  <si>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</si>
  <si>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</si>
  <si>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</si>
  <si>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</si>
  <si>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</si>
  <si>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</si>
  <si>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</si>
  <si>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</si>
  <si>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</si>
  <si>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</si>
  <si>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</si>
  <si>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</si>
  <si>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</si>
  <si>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</si>
  <si>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</si>
  <si>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</si>
  <si>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</si>
  <si>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</si>
  <si>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</si>
  <si>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</si>
  <si>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</si>
  <si>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</si>
  <si>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</si>
  <si>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</si>
  <si>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</si>
  <si>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</si>
  <si>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</si>
  <si>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</si>
  <si>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</si>
  <si>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</si>
  <si>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</si>
  <si>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</si>
  <si>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</si>
  <si>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</si>
  <si>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</si>
  <si>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</si>
  <si>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</si>
  <si>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</si>
  <si>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</si>
  <si>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</si>
  <si>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</si>
  <si>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</si>
  <si>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</si>
  <si>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</si>
  <si>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</si>
  <si>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</si>
  <si>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</si>
  <si>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</si>
  <si>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</si>
  <si>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</si>
  <si>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</si>
  <si>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</si>
  <si>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</si>
  <si>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</si>
  <si>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</si>
  <si>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</si>
  <si>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</si>
  <si>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</si>
  <si>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</si>
  <si>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</si>
  <si>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</si>
  <si>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</si>
  <si>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</si>
  <si>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</si>
  <si>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</si>
  <si>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</si>
  <si>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</si>
  <si>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</si>
  <si>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</si>
  <si>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</si>
  <si>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</si>
  <si>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</si>
  <si>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</si>
  <si>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</si>
  <si>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</si>
  <si>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</si>
  <si>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</si>
  <si>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</si>
  <si>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</si>
  <si>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</si>
  <si>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</si>
  <si>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</si>
  <si>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</si>
  <si>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</si>
  <si>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</si>
  <si>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</si>
  <si>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</si>
  <si>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</si>
  <si>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</si>
  <si>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</si>
  <si>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</si>
  <si>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</si>
  <si>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</si>
  <si>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</si>
  <si>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</si>
  <si>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</si>
  <si>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</si>
  <si>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</si>
  <si>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</si>
  <si>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</si>
  <si>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</si>
  <si>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</si>
  <si>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</si>
  <si>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</si>
  <si>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</si>
  <si>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</si>
  <si>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</si>
  <si>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</si>
  <si>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</si>
  <si>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</si>
  <si>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</si>
  <si>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</si>
  <si>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</si>
  <si>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</si>
  <si>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</si>
  <si>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</si>
  <si>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</si>
  <si>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</si>
  <si>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</si>
  <si>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</si>
  <si>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</si>
  <si>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</si>
  <si>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</si>
  <si>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</si>
  <si>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</si>
  <si>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</si>
  <si>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</si>
  <si>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</si>
  <si>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</si>
  <si>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</si>
  <si>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</si>
  <si>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</si>
  <si>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</si>
  <si>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</si>
  <si>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</si>
  <si>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</si>
  <si>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</si>
  <si>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</si>
  <si>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</si>
  <si>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</si>
  <si>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</si>
  <si>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</si>
  <si>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</si>
  <si>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</si>
  <si>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</si>
  <si>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</si>
  <si>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</si>
  <si>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</si>
  <si>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</si>
  <si>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</si>
  <si>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</si>
  <si>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</si>
  <si>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</si>
  <si>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</si>
  <si>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</si>
  <si>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</si>
  <si>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</si>
  <si>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</si>
  <si>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</si>
  <si>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</si>
  <si>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</si>
  <si>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</si>
  <si>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</si>
  <si>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</si>
  <si>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</si>
  <si>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</si>
  <si>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</si>
  <si>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</si>
  <si>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</si>
  <si>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</si>
  <si>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</si>
  <si>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</si>
  <si>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</si>
  <si>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</si>
  <si>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</si>
  <si>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</si>
  <si>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</si>
  <si>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</si>
  <si>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</si>
  <si>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</si>
  <si>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</si>
  <si>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</si>
  <si>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</si>
  <si>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</si>
  <si>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</si>
  <si>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</si>
  <si>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</si>
  <si>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</si>
  <si>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</si>
  <si>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</si>
  <si>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</si>
  <si>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</si>
  <si>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</si>
  <si>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</si>
  <si>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</si>
  <si>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</si>
  <si>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</si>
  <si>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</si>
  <si>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</si>
  <si>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</si>
  <si>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</si>
  <si>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</si>
  <si>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</si>
  <si>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</si>
  <si>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</si>
  <si>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</si>
  <si>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</si>
  <si>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</si>
  <si>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</si>
  <si>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</si>
  <si>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</si>
  <si>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</si>
  <si>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</si>
  <si>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</si>
  <si>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</si>
  <si>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</si>
  <si>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</si>
  <si>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</si>
  <si>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</si>
  <si>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</si>
  <si>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</si>
  <si>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</si>
  <si>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</si>
  <si>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</si>
  <si>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</si>
  <si>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</si>
  <si>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</si>
  <si>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</si>
  <si>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</si>
  <si>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</si>
  <si>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</si>
  <si>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</si>
  <si>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</si>
  <si>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</si>
  <si>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</si>
  <si>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</si>
  <si>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</si>
  <si>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</si>
  <si>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</si>
  <si>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</si>
  <si>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</si>
  <si>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</si>
  <si>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</si>
  <si>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</si>
  <si>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</si>
  <si>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</si>
  <si>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</si>
  <si>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</si>
  <si>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</si>
  <si>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</si>
  <si>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</si>
  <si>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</si>
  <si>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</si>
  <si>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</si>
  <si>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</si>
  <si>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</si>
  <si>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</si>
  <si>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</si>
  <si>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</si>
  <si>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</si>
  <si>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</si>
  <si>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</si>
  <si>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</si>
  <si>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</si>
  <si>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</si>
  <si>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</si>
  <si>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</si>
  <si>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</si>
  <si>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</si>
  <si>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</si>
  <si>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</si>
  <si>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</si>
  <si>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</si>
  <si>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</si>
  <si>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</si>
  <si>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</si>
  <si>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</si>
  <si>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</si>
  <si>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</si>
  <si>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</si>
  <si>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</si>
  <si>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</si>
  <si>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</si>
  <si>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</si>
  <si>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</si>
  <si>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</si>
  <si>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</si>
  <si>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</si>
  <si>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</si>
  <si>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</si>
  <si>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</si>
  <si>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</si>
  <si>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</si>
  <si>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</si>
  <si>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</si>
  <si>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</si>
  <si>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</si>
  <si>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</si>
  <si>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</si>
  <si>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</si>
  <si>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</si>
  <si>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</si>
  <si>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</si>
  <si>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</si>
  <si>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</si>
  <si>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</si>
  <si>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</si>
  <si>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</si>
  <si>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</si>
  <si>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</si>
  <si>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</si>
  <si>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</si>
  <si>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</si>
  <si>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</si>
  <si>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</si>
  <si>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</si>
  <si>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</si>
  <si>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</si>
  <si>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</si>
  <si>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</si>
  <si>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</si>
  <si>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</si>
  <si>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</si>
  <si>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</si>
  <si>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</si>
  <si>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</si>
  <si>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</si>
  <si>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</si>
  <si>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</si>
  <si>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</si>
  <si>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</si>
  <si>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</si>
  <si>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</si>
  <si>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</si>
  <si>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</si>
  <si>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</si>
  <si>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</si>
  <si>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</si>
  <si>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</si>
  <si>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</si>
  <si>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</si>
  <si>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</si>
  <si>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</si>
  <si>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</si>
  <si>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</si>
  <si>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</si>
  <si>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</si>
  <si>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</si>
  <si>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</si>
  <si>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</si>
  <si>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</si>
  <si>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</si>
  <si>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</si>
  <si>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</si>
  <si>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</si>
  <si>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</si>
  <si>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</si>
  <si>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</si>
  <si>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</si>
  <si>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</si>
  <si>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</si>
  <si>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</si>
  <si>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</si>
  <si>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</si>
  <si>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</si>
  <si>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</si>
  <si>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</si>
  <si>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</si>
  <si>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</si>
  <si>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</si>
  <si>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</si>
  <si>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</si>
  <si>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</si>
  <si>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</si>
  <si>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</si>
  <si>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</si>
  <si>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</si>
  <si>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</si>
  <si>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</si>
  <si>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</si>
  <si>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</si>
  <si>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</si>
  <si>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</si>
  <si>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</si>
  <si>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</si>
  <si>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</si>
  <si>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</si>
  <si>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</si>
  <si>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</si>
  <si>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</si>
  <si>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</si>
  <si>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</si>
  <si>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</si>
  <si>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</si>
  <si>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</si>
  <si>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</si>
  <si>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</si>
  <si>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</si>
  <si>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</si>
  <si>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</si>
  <si>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</si>
  <si>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</si>
  <si>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</si>
  <si>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</si>
  <si>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</si>
  <si>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</si>
  <si>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</si>
  <si>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</si>
  <si>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</si>
  <si>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</si>
  <si>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</si>
  <si>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</si>
  <si>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</si>
  <si>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</si>
  <si>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</si>
  <si>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</si>
  <si>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</si>
  <si>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</si>
  <si>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</si>
  <si>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</si>
  <si>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</si>
  <si>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</si>
  <si>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</si>
  <si>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</si>
  <si>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</si>
  <si>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</si>
  <si>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</si>
  <si>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</si>
  <si>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</si>
  <si>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</si>
  <si>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</si>
  <si>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</si>
  <si>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</si>
  <si>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</si>
  <si>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</si>
  <si>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</si>
  <si>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</si>
  <si>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</si>
  <si>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</si>
  <si>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</si>
  <si>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</si>
  <si>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</si>
  <si>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</si>
  <si>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</si>
  <si>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</si>
  <si>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</si>
  <si>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</si>
  <si>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</si>
  <si>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</si>
  <si>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</si>
  <si>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</si>
  <si>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</si>
  <si>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</si>
  <si>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</si>
  <si>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</si>
  <si>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</si>
  <si>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</si>
  <si>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</si>
  <si>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</si>
  <si>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</si>
  <si>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</si>
  <si>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</si>
  <si>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</si>
  <si>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</si>
  <si>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</si>
  <si>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</si>
  <si>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</si>
  <si>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</si>
  <si>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</si>
  <si>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</si>
  <si>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</si>
  <si>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</si>
  <si>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</si>
  <si>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</si>
  <si>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</si>
  <si>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</si>
  <si>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</si>
  <si>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</si>
  <si>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</si>
  <si>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</si>
  <si>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</si>
  <si>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</si>
  <si>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</si>
  <si>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</si>
  <si>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</si>
  <si>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</si>
  <si>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</si>
  <si>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</si>
  <si>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</si>
  <si>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</si>
  <si>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</si>
  <si>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</si>
  <si>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</si>
  <si>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</si>
  <si>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</si>
  <si>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</si>
  <si>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</si>
  <si>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</si>
  <si>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</si>
  <si>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</si>
  <si>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</si>
  <si>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</si>
  <si>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</si>
  <si>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</si>
  <si>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</si>
  <si>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</si>
  <si>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</si>
  <si>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</si>
  <si>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</si>
  <si>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</si>
  <si>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</si>
  <si>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</si>
  <si>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</si>
  <si>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</si>
  <si>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</si>
  <si>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</si>
  <si>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</si>
  <si>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</si>
  <si>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</si>
  <si>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</si>
  <si>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</si>
  <si>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</si>
  <si>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</si>
  <si>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</si>
  <si>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</si>
  <si>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</si>
  <si>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</si>
  <si>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</si>
  <si>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</si>
  <si>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</si>
  <si>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</si>
  <si>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</si>
  <si>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</si>
  <si>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</si>
  <si>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</si>
  <si>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</si>
  <si>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</si>
  <si>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</si>
  <si>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</si>
  <si>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</si>
  <si>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</si>
  <si>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</si>
  <si>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</si>
  <si>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</si>
  <si>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</si>
  <si>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</si>
  <si>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</si>
  <si>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</si>
  <si>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</si>
  <si>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</si>
  <si>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</si>
  <si>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</si>
  <si>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</si>
  <si>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</si>
  <si>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</si>
  <si>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</si>
  <si>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</si>
  <si>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</si>
  <si>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</si>
  <si>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</si>
  <si>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</si>
  <si>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</si>
  <si>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</si>
  <si>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</si>
  <si>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</si>
  <si>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</si>
  <si>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</si>
  <si>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</si>
  <si>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</si>
  <si>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</si>
  <si>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</si>
  <si>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</si>
  <si>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</si>
  <si>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</si>
  <si>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</si>
  <si>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</si>
  <si>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</si>
  <si>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</si>
  <si>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</si>
  <si>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</si>
  <si>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</si>
  <si>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</si>
  <si>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</si>
  <si>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</si>
  <si>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</si>
  <si>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</si>
  <si>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</si>
  <si>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</si>
  <si>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</si>
  <si>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</si>
  <si>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</si>
  <si>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</si>
  <si>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</si>
  <si>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</si>
  <si>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</si>
  <si>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</si>
  <si>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</si>
  <si>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</si>
  <si>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</si>
  <si>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</si>
  <si>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</si>
  <si>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</si>
  <si>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</si>
  <si>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</si>
  <si>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</si>
  <si>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</si>
  <si>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</si>
  <si>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</si>
  <si>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</si>
  <si>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</si>
  <si>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</si>
  <si>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</si>
  <si>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</si>
  <si>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</si>
  <si>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</si>
  <si>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</si>
  <si>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</si>
  <si>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</si>
  <si>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</si>
  <si>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</si>
  <si>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</si>
  <si>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</si>
  <si>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</si>
  <si>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</si>
  <si>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</si>
  <si>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</si>
  <si>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</si>
  <si>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</si>
  <si>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</si>
  <si>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</si>
  <si>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</si>
  <si>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</si>
  <si>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</si>
  <si>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</si>
  <si>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</si>
  <si>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</si>
  <si>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</si>
  <si>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</si>
  <si>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</si>
  <si>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</si>
  <si>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</si>
  <si>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</si>
  <si>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</si>
  <si>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</si>
  <si>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</si>
  <si>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</si>
  <si>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</si>
  <si>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</si>
  <si>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</si>
  <si>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</si>
  <si>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</si>
  <si>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</si>
  <si>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</si>
  <si>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</si>
  <si>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</si>
  <si>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</si>
  <si>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</si>
  <si>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</si>
  <si>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</si>
  <si>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</si>
  <si>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</si>
  <si>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</si>
  <si>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</si>
  <si>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</si>
  <si>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</si>
  <si>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</si>
  <si>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</si>
  <si>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</si>
  <si>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</si>
  <si>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</si>
  <si>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</si>
  <si>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</si>
  <si>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</si>
  <si>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</si>
  <si>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</si>
  <si>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</si>
  <si>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</si>
  <si>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</si>
  <si>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</si>
  <si>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</si>
  <si>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</si>
  <si>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</si>
  <si>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</si>
  <si>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</si>
  <si>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</si>
  <si>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</si>
  <si>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</si>
  <si>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</si>
  <si>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</si>
  <si>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</si>
  <si>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</si>
  <si>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</si>
  <si>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</si>
  <si>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</si>
  <si>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</si>
  <si>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</si>
  <si>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</si>
  <si>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</si>
  <si>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</si>
  <si>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</si>
  <si>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</si>
  <si>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</si>
  <si>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</si>
  <si>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</si>
  <si>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</si>
  <si>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</si>
  <si>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</si>
  <si>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</si>
  <si>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</si>
  <si>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</si>
  <si>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</si>
  <si>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</si>
  <si>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</si>
  <si>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</si>
  <si>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</si>
  <si>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</si>
  <si>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</si>
  <si>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</si>
  <si>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</si>
  <si>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</si>
  <si>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</si>
  <si>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</si>
  <si>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</si>
  <si>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</si>
  <si>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</si>
  <si>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</si>
  <si>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</si>
  <si>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</si>
  <si>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</si>
  <si>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</si>
  <si>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</si>
  <si>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</si>
  <si>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</si>
  <si>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</si>
  <si>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</si>
  <si>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</si>
  <si>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</si>
  <si>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</si>
  <si>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</si>
  <si>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</si>
  <si>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</si>
  <si>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</si>
  <si>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</si>
  <si>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</si>
  <si>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</si>
  <si>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</si>
  <si>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</si>
  <si>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</si>
  <si>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</si>
  <si>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</si>
  <si>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</si>
  <si>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</si>
  <si>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</si>
  <si>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</si>
  <si>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</si>
  <si>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</si>
  <si>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</si>
  <si>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</si>
  <si>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</si>
  <si>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</si>
  <si>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</si>
  <si>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</si>
  <si>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</si>
  <si>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</si>
  <si>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</si>
  <si>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</si>
  <si>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</si>
  <si>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</si>
  <si>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</si>
  <si>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</si>
  <si>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</si>
  <si>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</si>
  <si>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</si>
  <si>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</si>
  <si>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</si>
  <si>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</si>
  <si>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</si>
  <si>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</si>
  <si>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</si>
  <si>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</si>
  <si>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</si>
  <si>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</si>
  <si>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</si>
  <si>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</si>
  <si>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</si>
  <si>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</si>
  <si>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</si>
  <si>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</si>
  <si>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</si>
  <si>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</si>
  <si>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</si>
  <si>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</si>
  <si>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</si>
  <si>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</si>
  <si>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</si>
  <si>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</si>
  <si>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</si>
  <si>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</si>
  <si>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</si>
  <si>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</si>
  <si>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</si>
  <si>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</si>
  <si>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</si>
  <si>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</si>
  <si>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</si>
  <si>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</si>
  <si>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</si>
  <si>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</si>
  <si>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</si>
  <si>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</si>
  <si>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</si>
  <si>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</si>
  <si>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</si>
  <si>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</si>
  <si>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</si>
  <si>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</si>
  <si>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</si>
  <si>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</si>
  <si>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</si>
  <si>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</si>
  <si>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</si>
  <si>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</si>
  <si>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</si>
  <si>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</si>
  <si>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</si>
  <si>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</si>
  <si>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</si>
  <si>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</si>
  <si>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</si>
  <si>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</si>
  <si>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</si>
  <si>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</si>
  <si>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</si>
  <si>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</si>
  <si>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</si>
  <si>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</si>
  <si>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</si>
  <si>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</si>
  <si>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</si>
  <si>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</si>
  <si>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</si>
  <si>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</si>
  <si>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</si>
  <si>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</si>
  <si>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</si>
  <si>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</si>
  <si>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</si>
  <si>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</si>
  <si>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</si>
  <si>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</si>
  <si>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</si>
  <si>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</si>
  <si>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</si>
  <si>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</si>
  <si>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</si>
  <si>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</si>
  <si>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</si>
  <si>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</si>
  <si>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</si>
  <si>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</si>
  <si>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</si>
  <si>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</si>
  <si>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</si>
  <si>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</si>
  <si>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</si>
  <si>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</si>
  <si>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</si>
  <si>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</si>
  <si>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</si>
  <si>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</si>
  <si>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</si>
  <si>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</si>
  <si>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</si>
  <si>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</si>
  <si>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</si>
  <si>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</si>
  <si>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</si>
  <si>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</si>
  <si>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</si>
  <si>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</si>
  <si>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</si>
  <si>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</si>
  <si>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</si>
  <si>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</si>
  <si>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</si>
  <si>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</si>
  <si>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</si>
  <si>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</si>
  <si>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</si>
  <si>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</si>
  <si>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</si>
  <si>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</si>
  <si>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</si>
  <si>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</si>
  <si>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</si>
  <si>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</si>
  <si>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</si>
  <si>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</si>
  <si>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</si>
  <si>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</si>
  <si>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</si>
  <si>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</si>
  <si>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</si>
  <si>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</si>
  <si>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</si>
  <si>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</si>
  <si>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</si>
  <si>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</si>
  <si>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</si>
  <si>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</si>
  <si>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</si>
  <si>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</si>
  <si>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</si>
  <si>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</si>
  <si>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</si>
  <si>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</si>
  <si>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</si>
  <si>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</si>
  <si>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</si>
  <si>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</si>
  <si>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</si>
  <si>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</si>
  <si>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</si>
  <si>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</si>
  <si>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</si>
  <si>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</si>
  <si>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</si>
  <si>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</si>
  <si>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</si>
  <si>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</si>
  <si>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</si>
  <si>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</si>
  <si>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</si>
  <si>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</si>
  <si>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</si>
  <si>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</si>
  <si>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</si>
  <si>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</si>
  <si>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</si>
  <si>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</si>
  <si>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</si>
  <si>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</si>
  <si>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</si>
  <si>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</si>
  <si>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</si>
  <si>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</si>
  <si>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</si>
  <si>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</si>
  <si>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</si>
  <si>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</si>
  <si>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</si>
  <si>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</si>
  <si>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</si>
  <si>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</si>
  <si>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</si>
  <si>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</si>
  <si>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</si>
  <si>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</si>
  <si>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</si>
  <si>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</si>
  <si>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</si>
  <si>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</si>
  <si>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</si>
  <si>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</si>
  <si>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</si>
  <si>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</si>
  <si>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</si>
  <si>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</si>
  <si>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</si>
  <si>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</si>
  <si>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</si>
  <si>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</si>
  <si>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</si>
  <si>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</si>
  <si>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</si>
  <si>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</si>
  <si>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</si>
  <si>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</si>
  <si>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</si>
  <si>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</si>
  <si>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</si>
  <si>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</si>
  <si>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</si>
  <si>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</si>
  <si>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</si>
  <si>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</si>
  <si>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</si>
  <si>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</si>
  <si>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</si>
  <si>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</si>
  <si>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</si>
  <si>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</si>
  <si>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</si>
  <si>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</si>
  <si>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</si>
  <si>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</si>
  <si>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</si>
  <si>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</si>
  <si>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</si>
  <si>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</si>
  <si>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</si>
  <si>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</si>
  <si>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</si>
  <si>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</si>
  <si>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</si>
  <si>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</si>
  <si>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</si>
  <si>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</si>
  <si>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</si>
  <si>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</si>
  <si>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</si>
  <si>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</si>
  <si>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</si>
  <si>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</si>
  <si>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</si>
  <si>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</si>
  <si>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</si>
  <si>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</si>
  <si>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</si>
  <si>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</si>
  <si>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</si>
  <si>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</si>
  <si>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</si>
  <si>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</si>
  <si>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</si>
  <si>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</si>
  <si>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</si>
  <si>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</si>
  <si>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</si>
  <si>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</si>
  <si>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</si>
  <si>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</si>
  <si>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</si>
  <si>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</si>
  <si>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</si>
  <si>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</si>
  <si>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</si>
  <si>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</si>
  <si>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</si>
  <si>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</si>
  <si>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</si>
  <si>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</si>
  <si>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</si>
  <si>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</si>
  <si>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</si>
  <si>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</si>
  <si>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</si>
  <si>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</si>
  <si>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</si>
  <si>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</si>
  <si>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</si>
  <si>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</si>
  <si>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</si>
  <si>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</si>
  <si>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</si>
  <si>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</si>
  <si>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</si>
  <si>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</si>
  <si>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</si>
  <si>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</si>
  <si>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</si>
  <si>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</si>
  <si>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</si>
  <si>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</si>
  <si>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</si>
  <si>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</si>
  <si>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</si>
  <si>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</si>
  <si>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</si>
  <si>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</si>
  <si>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</si>
  <si>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</si>
  <si>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</si>
  <si>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</si>
  <si>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</si>
  <si>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</si>
  <si>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</si>
  <si>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</si>
  <si>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</si>
  <si>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</si>
  <si>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</si>
  <si>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</si>
  <si>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</si>
  <si>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</si>
  <si>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</si>
  <si>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</si>
  <si>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</si>
  <si>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</si>
  <si>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</si>
  <si>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</si>
  <si>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</si>
  <si>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</si>
  <si>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</si>
  <si>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</si>
  <si>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</si>
  <si>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</si>
  <si>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</si>
  <si>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</si>
  <si>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</si>
  <si>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</si>
  <si>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</si>
  <si>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</si>
  <si>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</si>
  <si>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</si>
  <si>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</si>
  <si>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</si>
  <si>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</si>
  <si>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</si>
  <si>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</si>
  <si>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</si>
  <si>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</si>
  <si>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</si>
  <si>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</si>
  <si>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</si>
  <si>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</si>
  <si>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</si>
  <si>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</si>
  <si>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</si>
  <si>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</si>
  <si>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</si>
  <si>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</si>
  <si>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</si>
  <si>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</si>
  <si>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</si>
  <si>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</si>
  <si>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</si>
  <si>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</si>
  <si>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</si>
  <si>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</si>
  <si>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</si>
  <si>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</si>
  <si>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</si>
  <si>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</si>
  <si>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</si>
  <si>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</si>
  <si>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</si>
  <si>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</si>
  <si>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</si>
  <si>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</si>
  <si>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</si>
  <si>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</si>
  <si>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</si>
  <si>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</si>
  <si>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</si>
  <si>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</si>
  <si>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</si>
  <si>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</si>
  <si>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</si>
  <si>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</si>
  <si>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</si>
  <si>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</si>
  <si>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</si>
  <si>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</si>
  <si>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</si>
  <si>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</si>
  <si>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</si>
  <si>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</si>
  <si>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</si>
  <si>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</si>
  <si>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</si>
  <si>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</si>
  <si>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</si>
  <si>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</si>
  <si>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</si>
  <si>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</si>
  <si>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</si>
  <si>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</si>
  <si>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</si>
  <si>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</si>
  <si>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</si>
  <si>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</si>
  <si>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</si>
  <si>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</si>
  <si>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</si>
  <si>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</si>
  <si>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</si>
  <si>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</si>
  <si>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</si>
  <si>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</si>
  <si>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</si>
  <si>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</si>
  <si>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</si>
  <si>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</si>
  <si>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</si>
  <si>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</si>
  <si>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</si>
  <si>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</si>
  <si>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</si>
  <si>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</si>
  <si>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</si>
  <si>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</si>
  <si>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</si>
  <si>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</si>
  <si>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</si>
  <si>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</si>
  <si>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</si>
  <si>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</si>
  <si>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</si>
  <si>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</si>
  <si>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</si>
  <si>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</si>
  <si>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</si>
  <si>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</si>
  <si>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</si>
  <si>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</si>
  <si>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</si>
  <si>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</si>
  <si>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</si>
  <si>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</si>
  <si>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</si>
  <si>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</si>
  <si>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</si>
  <si>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</si>
  <si>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</si>
  <si>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</si>
  <si>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</si>
  <si>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</si>
  <si>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</si>
  <si>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</si>
  <si>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</si>
  <si>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</si>
  <si>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</si>
  <si>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</si>
  <si>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</si>
  <si>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</si>
  <si>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</si>
  <si>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</si>
  <si>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</si>
  <si>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</si>
  <si>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</si>
  <si>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</si>
  <si>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</si>
  <si>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</si>
  <si>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</si>
  <si>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</si>
  <si>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</si>
  <si>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</si>
  <si>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</si>
  <si>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</si>
  <si>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</si>
  <si>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</si>
  <si>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</si>
  <si>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</si>
  <si>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</si>
  <si>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</si>
  <si>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</si>
  <si>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</si>
  <si>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</si>
  <si>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</si>
  <si>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</si>
  <si>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</si>
  <si>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</si>
  <si>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</si>
  <si>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</si>
  <si>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</si>
  <si>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</si>
  <si>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</si>
  <si>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</si>
  <si>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</si>
  <si>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</si>
  <si>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</si>
  <si>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</si>
  <si>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</si>
  <si>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</si>
  <si>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</si>
  <si>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</si>
  <si>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</si>
  <si>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</si>
  <si>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</si>
  <si>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</si>
  <si>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</si>
  <si>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</si>
  <si>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</si>
  <si>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</si>
  <si>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</si>
  <si>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</si>
  <si>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</si>
  <si>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</si>
  <si>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</si>
  <si>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</si>
  <si>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</si>
  <si>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</si>
  <si>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</si>
  <si>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</si>
  <si>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</si>
  <si>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</si>
  <si>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</si>
  <si>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</si>
  <si>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</si>
  <si>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</si>
  <si>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</si>
  <si>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</si>
  <si>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</si>
  <si>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</si>
  <si>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</si>
  <si>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</si>
  <si>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</si>
  <si>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</si>
  <si>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</si>
  <si>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</si>
  <si>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</si>
  <si>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</si>
  <si>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</si>
  <si>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</si>
  <si>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</si>
  <si>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</si>
  <si>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</si>
  <si>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</si>
  <si>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</si>
  <si>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</si>
  <si>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</si>
  <si>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</si>
  <si>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</si>
  <si>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</si>
  <si>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</si>
  <si>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</si>
  <si>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</si>
  <si>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</si>
  <si>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</si>
  <si>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</si>
  <si>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</si>
  <si>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</si>
  <si>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</si>
  <si>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</si>
  <si>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</si>
  <si>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</si>
  <si>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</si>
  <si>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</si>
  <si>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</si>
  <si>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</si>
  <si>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</si>
  <si>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</si>
  <si>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</si>
  <si>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</si>
  <si>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</si>
  <si>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</si>
  <si>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</si>
  <si>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</si>
  <si>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</si>
  <si>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</si>
  <si>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</si>
  <si>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</si>
  <si>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</si>
  <si>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</si>
  <si>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</si>
  <si>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</si>
  <si>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</si>
  <si>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</si>
  <si>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</si>
  <si>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</si>
  <si>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</si>
  <si>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</si>
  <si>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</si>
  <si>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</si>
  <si>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</si>
  <si>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</si>
  <si>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</si>
  <si>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</si>
  <si>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</si>
  <si>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</si>
  <si>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</si>
  <si>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</si>
  <si>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</si>
  <si>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</si>
  <si>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</si>
  <si>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</si>
  <si>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</si>
  <si>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</si>
  <si>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</si>
  <si>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</si>
  <si>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</si>
  <si>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</si>
  <si>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</si>
  <si>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</si>
  <si>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</si>
  <si>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</si>
  <si>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</si>
  <si>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</si>
  <si>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</si>
  <si>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</si>
  <si>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</si>
  <si>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</si>
  <si>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</si>
  <si>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</si>
  <si>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</si>
  <si>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</si>
  <si>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</si>
  <si>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</si>
  <si>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</si>
  <si>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</si>
  <si>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</si>
  <si>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</si>
  <si>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</si>
  <si>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</si>
  <si>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</si>
  <si>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</si>
  <si>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</si>
  <si>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</si>
  <si>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</si>
  <si>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</si>
  <si>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</si>
  <si>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</si>
  <si>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</si>
  <si>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</si>
  <si>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</si>
  <si>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</si>
  <si>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</si>
  <si>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</si>
  <si>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</si>
  <si>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</si>
  <si>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</si>
  <si>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</si>
  <si>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</si>
  <si>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</si>
  <si>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</si>
  <si>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</si>
  <si>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</si>
  <si>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</si>
  <si>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</si>
  <si>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</si>
  <si>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</si>
  <si>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</si>
  <si>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</si>
  <si>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</si>
  <si>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</si>
  <si>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</si>
  <si>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</si>
  <si>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</si>
  <si>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</si>
  <si>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</si>
  <si>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</si>
  <si>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</si>
  <si>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</si>
  <si>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</si>
  <si>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</si>
  <si>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</si>
  <si>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</si>
  <si>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</si>
  <si>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</si>
  <si>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</si>
  <si>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</si>
  <si>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</si>
  <si>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</si>
  <si>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</si>
  <si>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</si>
  <si>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</si>
  <si>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</si>
  <si>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</si>
  <si>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</si>
  <si>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</si>
  <si>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</si>
  <si>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</si>
  <si>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</si>
  <si>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</si>
  <si>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</si>
  <si>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</si>
  <si>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</si>
  <si>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</si>
  <si>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</si>
  <si>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</si>
  <si>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</si>
  <si>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</si>
  <si>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</si>
  <si>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</si>
  <si>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</si>
  <si>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</si>
  <si>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</si>
  <si>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</si>
  <si>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</si>
  <si>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</si>
  <si>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</si>
  <si>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</si>
  <si>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</si>
  <si>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</si>
  <si>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</si>
  <si>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</si>
  <si>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</si>
  <si>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</si>
  <si>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</si>
  <si>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</si>
  <si>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</si>
  <si>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</si>
  <si>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</si>
  <si>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</si>
  <si>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</si>
  <si>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</si>
  <si>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</si>
  <si>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</si>
  <si>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</si>
  <si>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</si>
  <si>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</si>
  <si>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</si>
  <si>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</si>
  <si>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</si>
  <si>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</si>
  <si>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</si>
  <si>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</si>
  <si>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</si>
  <si>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</si>
  <si>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</si>
  <si>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</si>
  <si>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</si>
  <si>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</si>
  <si>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</si>
  <si>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</si>
  <si>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</si>
  <si>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</si>
  <si>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</si>
  <si>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</si>
  <si>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</si>
  <si>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</si>
  <si>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</si>
  <si>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</si>
  <si>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</si>
  <si>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</si>
  <si>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</si>
  <si>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</si>
  <si>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</si>
  <si>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</si>
  <si>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</si>
  <si>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</si>
  <si>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</si>
  <si>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</si>
  <si>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</si>
  <si>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</si>
  <si>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</si>
  <si>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</si>
  <si>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</si>
  <si>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</si>
  <si>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</si>
  <si>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</si>
  <si>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</si>
  <si>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</si>
  <si>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</si>
  <si>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</si>
  <si>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</si>
  <si>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</si>
  <si>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</si>
  <si>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</si>
  <si>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</si>
  <si>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</si>
  <si>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</si>
  <si>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</si>
  <si>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</si>
  <si>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</si>
  <si>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</si>
  <si>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</si>
  <si>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</si>
  <si>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</si>
  <si>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</si>
  <si>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</si>
  <si>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</si>
  <si>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</si>
  <si>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</si>
  <si>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</si>
  <si>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</si>
  <si>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</si>
  <si>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</si>
  <si>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</si>
  <si>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</si>
  <si>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</si>
  <si>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</si>
  <si>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</si>
  <si>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</si>
  <si>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</si>
  <si>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</si>
  <si>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</si>
  <si>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</si>
  <si>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</si>
  <si>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</si>
  <si>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</si>
  <si>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</si>
  <si>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</si>
  <si>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</si>
  <si>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</si>
  <si>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</si>
  <si>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</si>
  <si>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</si>
  <si>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</si>
  <si>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</si>
  <si>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</si>
  <si>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</si>
  <si>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</si>
  <si>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</si>
  <si>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</si>
  <si>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</si>
  <si>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</si>
  <si>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</si>
  <si>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</si>
  <si>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</si>
  <si>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</si>
  <si>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</si>
  <si>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</si>
  <si>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</si>
  <si>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</si>
  <si>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</si>
  <si>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</si>
  <si>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</si>
  <si>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</si>
  <si>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</si>
  <si>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</si>
  <si>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</si>
  <si>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</si>
  <si>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</si>
  <si>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</si>
  <si>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</si>
  <si>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</si>
  <si>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</si>
  <si>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</si>
  <si>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</si>
  <si>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</si>
  <si>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</si>
  <si>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</si>
  <si>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</si>
  <si>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</si>
  <si>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</si>
  <si>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</si>
  <si>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</si>
  <si>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</si>
  <si>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</si>
  <si>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</si>
  <si>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</si>
  <si>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</si>
  <si>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</si>
  <si>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</si>
  <si>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</si>
  <si>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</si>
  <si>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</si>
  <si>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</si>
  <si>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</si>
  <si>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</si>
  <si>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</si>
  <si>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</si>
  <si>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</si>
  <si>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</si>
  <si>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</si>
  <si>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</si>
  <si>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</si>
  <si>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</si>
  <si>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</si>
  <si>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</si>
  <si>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</si>
  <si>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</si>
  <si>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</si>
  <si>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</si>
  <si>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</si>
  <si>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</si>
  <si>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</si>
  <si>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</si>
  <si>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</si>
  <si>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</si>
  <si>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</si>
  <si>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</si>
  <si>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</si>
  <si>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</si>
  <si>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</si>
  <si>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</si>
  <si>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</si>
  <si>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</si>
  <si>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</si>
  <si>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</si>
  <si>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</si>
  <si>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</si>
  <si>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</si>
  <si>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</si>
  <si>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</si>
  <si>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</si>
  <si>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</si>
  <si>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</si>
  <si>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</si>
  <si>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</si>
  <si>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</si>
  <si>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</si>
  <si>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</si>
  <si>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</si>
  <si>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</si>
  <si>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</si>
  <si>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</si>
  <si>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</si>
  <si>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</si>
  <si>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</si>
  <si>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</si>
  <si>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</si>
  <si>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</si>
  <si>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</si>
  <si>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</si>
  <si>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</si>
  <si>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</si>
  <si>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</si>
  <si>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</si>
  <si>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</si>
  <si>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</si>
  <si>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</si>
  <si>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</si>
  <si>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</si>
  <si>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</si>
  <si>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</si>
  <si>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</si>
  <si>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</si>
  <si>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</si>
  <si>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</si>
  <si>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</si>
  <si>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</si>
  <si>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</si>
  <si>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</si>
  <si>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</si>
  <si>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</si>
  <si>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</si>
  <si>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</si>
  <si>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</si>
  <si>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</si>
  <si>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</si>
  <si>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</si>
  <si>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</si>
  <si>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</si>
  <si>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</si>
  <si>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</si>
  <si>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</si>
  <si>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</si>
  <si>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</si>
  <si>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</si>
  <si>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</si>
  <si>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</si>
  <si>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</si>
  <si>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</si>
  <si>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</si>
  <si>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</si>
  <si>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</si>
  <si>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</si>
  <si>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</si>
  <si>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</si>
  <si>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</si>
  <si>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</si>
  <si>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</si>
  <si>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</si>
  <si>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</si>
  <si>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</si>
  <si>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</si>
  <si>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</si>
  <si>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</si>
  <si>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</si>
  <si>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</si>
  <si>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</si>
  <si>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</si>
  <si>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</si>
  <si>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</si>
  <si>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</si>
  <si>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</si>
  <si>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</si>
  <si>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</si>
  <si>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</si>
  <si>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</si>
  <si>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</si>
  <si>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</si>
  <si>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</si>
  <si>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</si>
  <si>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</si>
  <si>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</si>
  <si>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</si>
  <si>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</si>
  <si>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</si>
  <si>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</si>
  <si>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</si>
  <si>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</si>
  <si>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</si>
  <si>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</si>
  <si>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</si>
  <si>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</si>
  <si>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</si>
  <si>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</si>
  <si>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</si>
  <si>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</si>
  <si>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</si>
  <si>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</si>
  <si>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</si>
  <si>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</si>
  <si>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</si>
  <si>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</si>
  <si>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</si>
  <si>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</si>
  <si>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</si>
  <si>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</si>
  <si>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</si>
  <si>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</si>
  <si>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</si>
  <si>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</si>
  <si>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</si>
  <si>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</si>
  <si>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</si>
  <si>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</si>
  <si>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</si>
  <si>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</si>
  <si>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</si>
  <si>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</si>
  <si>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</si>
  <si>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</si>
  <si>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</si>
  <si>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</si>
  <si>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</si>
  <si>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</si>
  <si>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</si>
  <si>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</si>
  <si>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</si>
  <si>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</si>
  <si>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</si>
  <si>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</si>
  <si>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</si>
  <si>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</si>
  <si>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</si>
  <si>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</si>
  <si>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</si>
  <si>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</si>
  <si>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</si>
  <si>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</si>
  <si>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</si>
  <si>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</si>
  <si>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</si>
  <si>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</si>
  <si>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</si>
  <si>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</si>
  <si>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</si>
  <si>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</si>
  <si>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</si>
  <si>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</si>
  <si>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</si>
  <si>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</si>
  <si>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</si>
  <si>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</si>
  <si>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</si>
  <si>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</si>
  <si>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</si>
  <si>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</si>
  <si>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</si>
  <si>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</si>
  <si>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</si>
  <si>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</si>
  <si>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</si>
  <si>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</si>
  <si>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</si>
  <si>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</si>
  <si>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</si>
  <si>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</si>
  <si>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</si>
  <si>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</si>
  <si>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</si>
  <si>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</si>
  <si>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</si>
  <si>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</si>
  <si>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</si>
  <si>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</si>
  <si>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</si>
  <si>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</si>
  <si>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</si>
  <si>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</si>
  <si>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</si>
  <si>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</si>
  <si>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</si>
  <si>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</si>
  <si>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</si>
  <si>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</si>
  <si>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</si>
  <si>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</si>
  <si>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</si>
  <si>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</si>
  <si>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</si>
  <si>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</si>
  <si>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</si>
  <si>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</si>
  <si>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</si>
  <si>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</si>
  <si>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</si>
  <si>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</si>
  <si>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</si>
  <si>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</si>
  <si>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</si>
  <si>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</si>
  <si>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</si>
  <si>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</si>
  <si>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</si>
  <si>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</si>
  <si>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</si>
  <si>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</si>
  <si>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</si>
  <si>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</si>
  <si>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</si>
  <si>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</si>
  <si>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</si>
  <si>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</si>
  <si>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</si>
  <si>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</si>
  <si>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</si>
  <si>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</si>
  <si>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</si>
  <si>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</si>
  <si>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</si>
  <si>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</si>
  <si>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</si>
  <si>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</si>
  <si>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</si>
  <si>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</si>
  <si>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</si>
  <si>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</si>
  <si>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</si>
  <si>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</si>
  <si>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</si>
  <si>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</si>
  <si>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</si>
  <si>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</si>
  <si>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</si>
  <si>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</si>
  <si>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</si>
  <si>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</si>
  <si>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</si>
  <si>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</si>
  <si>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</si>
  <si>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</si>
  <si>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</si>
  <si>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</si>
  <si>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</si>
  <si>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</si>
  <si>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</si>
  <si>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</si>
  <si>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</si>
  <si>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</si>
  <si>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</si>
  <si>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</si>
  <si>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</si>
  <si>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</si>
  <si>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</si>
  <si>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</si>
  <si>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</si>
  <si>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</si>
  <si>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</si>
  <si>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</si>
  <si>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</si>
  <si>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</si>
  <si>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</si>
  <si>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</si>
  <si>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</si>
  <si>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</si>
  <si>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</si>
  <si>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</si>
  <si>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</si>
  <si>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</si>
  <si>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</si>
  <si>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</si>
  <si>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</si>
  <si>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</si>
  <si>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</si>
  <si>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</si>
  <si>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</si>
  <si>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</si>
  <si>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</si>
  <si>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</si>
  <si>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</si>
  <si>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</si>
  <si>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</si>
  <si>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</si>
  <si>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</si>
  <si>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</si>
  <si>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</si>
  <si>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</si>
  <si>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</si>
  <si>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</si>
  <si>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</si>
  <si>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</si>
  <si>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</si>
  <si>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</si>
  <si>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</si>
  <si>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</si>
  <si>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</si>
  <si>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</si>
  <si>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</si>
  <si>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</si>
  <si>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</si>
  <si>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</si>
  <si>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</si>
  <si>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</si>
  <si>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</si>
  <si>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</si>
  <si>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</si>
  <si>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</si>
  <si>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</si>
  <si>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</si>
  <si>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</si>
  <si>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</si>
  <si>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</si>
  <si>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</si>
  <si>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</si>
  <si>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</si>
  <si>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</si>
  <si>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</si>
  <si>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</si>
  <si>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</si>
  <si>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</si>
  <si>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</si>
  <si>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</si>
  <si>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</si>
  <si>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</si>
  <si>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</si>
  <si>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</si>
  <si>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</si>
  <si>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</si>
  <si>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</si>
  <si>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</si>
  <si>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</si>
  <si>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</si>
  <si>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</si>
  <si>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</si>
  <si>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</si>
  <si>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</si>
  <si>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</si>
  <si>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</si>
  <si>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</si>
  <si>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</si>
  <si>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</si>
  <si>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</si>
  <si>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</si>
  <si>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</si>
  <si>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</si>
  <si>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</si>
  <si>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</si>
  <si>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</si>
  <si>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</si>
  <si>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</si>
  <si>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</si>
  <si>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</si>
  <si>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</si>
  <si>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</si>
  <si>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</si>
  <si>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</si>
  <si>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</si>
  <si>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</si>
  <si>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</si>
  <si>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</si>
  <si>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</si>
  <si>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</si>
  <si>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</si>
  <si>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</si>
  <si>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</si>
  <si>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</si>
  <si>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</si>
  <si>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</si>
  <si>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</si>
  <si>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</si>
  <si>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</si>
  <si>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</si>
  <si>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</si>
  <si>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</si>
  <si>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</si>
  <si>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</si>
  <si>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</si>
  <si>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</si>
  <si>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</si>
  <si>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</si>
  <si>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</si>
  <si>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</si>
  <si>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</si>
  <si>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</si>
  <si>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</si>
  <si>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</si>
  <si>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</si>
  <si>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</si>
  <si>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</si>
  <si>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</si>
  <si>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</si>
  <si>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</si>
  <si>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</si>
  <si>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</si>
  <si>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</si>
  <si>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</si>
  <si>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</si>
  <si>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</si>
  <si>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</si>
  <si>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</si>
  <si>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</si>
  <si>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</si>
  <si>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</si>
  <si>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</si>
  <si>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</si>
  <si>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</si>
  <si>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</si>
  <si>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</si>
  <si>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</si>
  <si>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</si>
  <si>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</si>
  <si>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</si>
  <si>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</si>
  <si>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</si>
  <si>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</si>
  <si>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</si>
  <si>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</si>
  <si>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</si>
  <si>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</si>
  <si>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</si>
  <si>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</si>
  <si>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</si>
  <si>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</si>
  <si>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</si>
  <si>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</si>
  <si>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</si>
  <si>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</si>
  <si>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</si>
  <si>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</si>
  <si>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</si>
  <si>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</si>
  <si>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</si>
  <si>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</si>
  <si>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</si>
  <si>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</si>
  <si>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</si>
  <si>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</si>
  <si>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</si>
  <si>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</si>
  <si>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</si>
  <si>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</si>
  <si>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</si>
  <si>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</si>
  <si>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</si>
  <si>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</si>
  <si>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</si>
  <si>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</si>
  <si>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</si>
  <si>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</si>
  <si>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</si>
  <si>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</si>
  <si>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</si>
  <si>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</si>
  <si>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</si>
  <si>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</si>
  <si>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</si>
  <si>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</si>
  <si>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</si>
  <si>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</si>
  <si>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</si>
  <si>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</si>
  <si>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</si>
  <si>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</si>
  <si>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</si>
  <si>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</si>
  <si>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</si>
  <si>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</si>
  <si>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</si>
  <si>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</si>
  <si>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</si>
  <si>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</si>
  <si>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</si>
  <si>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</si>
  <si>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</si>
  <si>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</si>
  <si>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</si>
  <si>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</si>
  <si>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</si>
  <si>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</si>
  <si>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</si>
  <si>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</si>
  <si>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</si>
  <si>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</si>
  <si>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</si>
  <si>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</si>
  <si>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</si>
  <si>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</si>
  <si>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</si>
  <si>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</si>
  <si>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</si>
  <si>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</si>
  <si>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</si>
  <si>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</si>
  <si>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</si>
  <si>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</si>
  <si>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</si>
  <si>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</si>
  <si>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</si>
  <si>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</si>
  <si>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</si>
  <si>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</si>
  <si>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</si>
  <si>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</si>
  <si>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</si>
  <si>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</si>
  <si>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</si>
  <si>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</si>
  <si>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</si>
  <si>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</si>
  <si>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</si>
  <si>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</si>
  <si>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</si>
  <si>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</si>
  <si>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</si>
  <si>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</si>
  <si>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</si>
  <si>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</si>
  <si>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</si>
  <si>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</si>
  <si>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</si>
  <si>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</si>
  <si>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</si>
  <si>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</si>
  <si>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</si>
  <si>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</si>
  <si>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</si>
  <si>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</si>
  <si>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</si>
  <si>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</si>
  <si>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</si>
  <si>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</si>
  <si>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</si>
  <si>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</si>
  <si>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</si>
  <si>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</si>
  <si>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</si>
  <si>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</si>
  <si>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</si>
  <si>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</si>
  <si>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</si>
  <si>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</si>
  <si>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</si>
  <si>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</si>
  <si>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</si>
  <si>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</si>
  <si>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</si>
  <si>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</si>
  <si>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</si>
  <si>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</si>
  <si>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</si>
  <si>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</si>
  <si>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</si>
  <si>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</si>
  <si>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</si>
  <si>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</si>
  <si>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</si>
  <si>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</si>
  <si>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</si>
  <si>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</si>
  <si>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</si>
  <si>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</si>
  <si>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</si>
  <si>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</si>
  <si>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</si>
  <si>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</si>
  <si>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</si>
  <si>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</si>
  <si>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</si>
  <si>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</si>
  <si>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</si>
  <si>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</si>
  <si>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</si>
  <si>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</si>
  <si>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</si>
  <si>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</si>
  <si>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</si>
  <si>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</si>
  <si>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</si>
  <si>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</si>
  <si>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</si>
  <si>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</si>
  <si>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</si>
  <si>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</si>
  <si>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</si>
  <si>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</si>
  <si>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</si>
  <si>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</si>
  <si>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</si>
  <si>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</si>
  <si>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</si>
  <si>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</si>
  <si>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</si>
  <si>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</si>
  <si>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</si>
  <si>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</si>
  <si>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</si>
  <si>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</si>
  <si>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</si>
  <si>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</si>
  <si>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</si>
  <si>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</si>
  <si>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</si>
  <si>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</si>
  <si>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</si>
  <si>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</si>
  <si>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</si>
  <si>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</si>
  <si>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</si>
  <si>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</si>
  <si>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</si>
  <si>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</si>
  <si>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</si>
  <si>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</si>
  <si>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</si>
  <si>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</si>
  <si>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</si>
  <si>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</si>
  <si>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</si>
  <si>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</si>
  <si>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</si>
  <si>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</si>
  <si>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</si>
  <si>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</si>
  <si>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</si>
  <si>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</si>
  <si>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</si>
  <si>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</si>
  <si>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</si>
  <si>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</si>
  <si>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</si>
  <si>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</si>
  <si>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</si>
  <si>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</si>
  <si>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</si>
  <si>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</si>
  <si>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</si>
  <si>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</si>
  <si>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</si>
  <si>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</si>
  <si>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</si>
  <si>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</si>
  <si>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</si>
  <si>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</si>
  <si>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</si>
  <si>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</si>
  <si>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</si>
  <si>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</si>
  <si>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</si>
  <si>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</si>
  <si>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</si>
  <si>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</si>
  <si>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</si>
  <si>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</si>
  <si>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</si>
  <si>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</si>
  <si>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</si>
  <si>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</si>
  <si>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</si>
  <si>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</si>
  <si>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</si>
  <si>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</si>
  <si>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</si>
  <si>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</si>
  <si>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</si>
  <si>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</si>
  <si>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</si>
  <si>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</si>
  <si>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</si>
  <si>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</si>
  <si>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</si>
  <si>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</si>
  <si>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</si>
  <si>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</si>
  <si>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</si>
  <si>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</si>
  <si>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</si>
  <si>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</si>
  <si>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</si>
  <si>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</si>
  <si>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</si>
  <si>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</si>
  <si>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</si>
  <si>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</si>
  <si>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</si>
  <si>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</si>
  <si>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</si>
  <si>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</si>
  <si>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</si>
  <si>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</si>
  <si>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</si>
  <si>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</si>
  <si>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</si>
  <si>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</si>
  <si>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</si>
  <si>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</si>
  <si>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</si>
  <si>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</si>
  <si>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</si>
  <si>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</si>
  <si>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</si>
  <si>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</si>
  <si>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</si>
  <si>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</si>
  <si>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</si>
  <si>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</si>
  <si>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</si>
  <si>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</si>
  <si>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</si>
  <si>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</si>
  <si>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</si>
  <si>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</si>
  <si>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</si>
  <si>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</si>
  <si>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</si>
  <si>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</si>
  <si>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</si>
  <si>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</si>
  <si>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</si>
  <si>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</si>
  <si>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</si>
  <si>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</si>
  <si>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</si>
  <si>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</si>
  <si>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</si>
  <si>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</si>
  <si>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</si>
  <si>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</si>
  <si>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</si>
  <si>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</si>
  <si>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</si>
  <si>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</si>
  <si>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</si>
  <si>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</si>
  <si>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</si>
  <si>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</si>
  <si>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</si>
  <si>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</si>
  <si>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</si>
  <si>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</si>
  <si>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</si>
  <si>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</si>
  <si>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</si>
  <si>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</si>
  <si>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</si>
  <si>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</si>
  <si>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</si>
  <si>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</si>
  <si>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</si>
  <si>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</si>
  <si>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</si>
  <si>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</si>
  <si>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</si>
  <si>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</si>
  <si>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</si>
  <si>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</si>
  <si>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</si>
  <si>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</si>
  <si>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</si>
  <si>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</si>
  <si>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</si>
  <si>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</si>
  <si>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</si>
  <si>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</si>
  <si>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</si>
  <si>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</si>
  <si>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</si>
  <si>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</si>
  <si>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</si>
  <si>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</si>
  <si>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</si>
  <si>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</si>
  <si>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</si>
  <si>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</si>
  <si>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</si>
  <si>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</si>
  <si>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</si>
  <si>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</si>
  <si>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</si>
  <si>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</si>
  <si>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</si>
  <si>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</si>
  <si>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</si>
  <si>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</si>
  <si>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</si>
  <si>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</si>
  <si>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</si>
  <si>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</si>
  <si>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</si>
  <si>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</si>
  <si>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</si>
  <si>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</si>
  <si>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</si>
  <si>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</si>
  <si>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</si>
  <si>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</si>
  <si>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</si>
  <si>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</si>
  <si>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</si>
  <si>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</si>
  <si>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</si>
  <si>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</si>
  <si>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</si>
  <si>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</si>
  <si>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</si>
  <si>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</si>
  <si>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</si>
  <si>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</si>
  <si>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</si>
  <si>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</si>
  <si>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</si>
  <si>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</si>
  <si>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</si>
  <si>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</si>
  <si>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</si>
  <si>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</si>
  <si>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</si>
  <si>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</si>
  <si>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</si>
  <si>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</si>
  <si>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</si>
  <si>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</si>
  <si>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</si>
  <si>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</si>
  <si>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</si>
  <si>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</si>
  <si>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</si>
  <si>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</si>
  <si>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</si>
  <si>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</si>
  <si>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</si>
  <si>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</si>
  <si>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</si>
  <si>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</si>
  <si>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</si>
  <si>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</si>
  <si>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</si>
  <si>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</si>
  <si>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</si>
  <si>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</si>
  <si>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</si>
  <si>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</si>
  <si>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</si>
  <si>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</si>
  <si>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</si>
  <si>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</si>
  <si>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</si>
  <si>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</si>
  <si>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</si>
  <si>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</si>
  <si>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</si>
  <si>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</si>
  <si>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</si>
  <si>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</si>
  <si>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</si>
  <si>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</si>
  <si>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</si>
  <si>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</si>
  <si>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</si>
  <si>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</si>
  <si>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</si>
  <si>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</si>
  <si>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</si>
  <si>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</si>
  <si>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</si>
  <si>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</si>
  <si>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</si>
  <si>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</si>
  <si>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</si>
  <si>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</si>
  <si>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</si>
  <si>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</si>
  <si>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</si>
  <si>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</si>
  <si>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</si>
  <si>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</si>
  <si>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</si>
  <si>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</si>
  <si>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</si>
  <si>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</si>
  <si>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</si>
  <si>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</si>
  <si>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</si>
  <si>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</si>
  <si>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</si>
  <si>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</si>
  <si>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</si>
  <si>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</si>
  <si>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</si>
  <si>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</si>
  <si>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</si>
  <si>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</si>
  <si>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</si>
  <si>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</si>
  <si>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</si>
  <si>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</si>
  <si>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</si>
  <si>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</si>
  <si>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</si>
  <si>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</si>
  <si>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</si>
  <si>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</si>
  <si>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</si>
  <si>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</si>
  <si>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</si>
  <si>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</si>
  <si>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</si>
  <si>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</si>
  <si>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</si>
  <si>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</si>
  <si>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</si>
  <si>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</si>
  <si>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</si>
  <si>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</si>
  <si>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</si>
  <si>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</si>
  <si>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</si>
  <si>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</si>
  <si>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</si>
  <si>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</si>
  <si>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</si>
  <si>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</si>
  <si>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</si>
  <si>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</si>
  <si>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</si>
  <si>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</si>
  <si>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</si>
  <si>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</si>
  <si>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</si>
  <si>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</si>
  <si>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</si>
  <si>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</si>
  <si>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</si>
  <si>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</si>
  <si>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</si>
  <si>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</si>
  <si>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</si>
  <si>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</si>
  <si>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</si>
  <si>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</si>
  <si>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</si>
  <si>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</si>
  <si>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</si>
  <si>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</si>
  <si>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</si>
  <si>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</si>
  <si>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</si>
  <si>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</si>
  <si>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</si>
  <si>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</si>
  <si>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</si>
  <si>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</si>
  <si>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</si>
  <si>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</si>
  <si>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</si>
  <si>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</si>
  <si>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</si>
  <si>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</si>
  <si>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</si>
  <si>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</si>
  <si>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</si>
  <si>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</si>
  <si>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</si>
  <si>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</si>
  <si>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</si>
  <si>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</si>
  <si>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</si>
  <si>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</si>
  <si>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</si>
  <si>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</si>
  <si>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</si>
  <si>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</si>
  <si>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</si>
  <si>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</si>
  <si>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</si>
  <si>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</si>
  <si>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</si>
  <si>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</si>
  <si>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</si>
  <si>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</si>
  <si>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</si>
  <si>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</si>
  <si>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</si>
  <si>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</si>
  <si>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</si>
  <si>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</si>
  <si>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</si>
  <si>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</si>
  <si>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</si>
  <si>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</si>
  <si>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</si>
  <si>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</si>
  <si>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</si>
  <si>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</si>
  <si>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</si>
  <si>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</si>
  <si>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</si>
  <si>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</si>
  <si>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</si>
  <si>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</si>
  <si>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</si>
  <si>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</si>
  <si>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</si>
  <si>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</si>
  <si>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</si>
  <si>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</si>
  <si>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</si>
  <si>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</si>
  <si>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</si>
  <si>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</si>
  <si>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</si>
  <si>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</si>
  <si>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</si>
  <si>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</si>
  <si>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</si>
  <si>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</si>
  <si>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</si>
  <si>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</si>
  <si>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</si>
  <si>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</si>
  <si>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</si>
  <si>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</si>
  <si>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</si>
  <si>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</si>
  <si>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</si>
  <si>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</si>
  <si>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</si>
  <si>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</si>
  <si>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</si>
  <si>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</si>
  <si>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</si>
  <si>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</si>
  <si>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</si>
  <si>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</si>
  <si>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</si>
  <si>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</si>
  <si>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</si>
  <si>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</si>
  <si>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</si>
  <si>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</si>
  <si>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</si>
  <si>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</si>
  <si>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</si>
  <si>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</si>
  <si>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</si>
  <si>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</si>
  <si>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</si>
  <si>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</si>
  <si>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</si>
  <si>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</si>
  <si>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</si>
  <si>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</si>
  <si>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</si>
  <si>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</si>
  <si>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</si>
  <si>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</si>
  <si>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</si>
  <si>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</si>
  <si>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</si>
  <si>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</si>
  <si>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</si>
  <si>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</si>
  <si>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</si>
  <si>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</si>
  <si>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</si>
  <si>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</si>
  <si>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</si>
  <si>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</si>
  <si>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</si>
  <si>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</si>
  <si>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</si>
  <si>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</si>
  <si>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</si>
  <si>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</si>
  <si>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</si>
  <si>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</si>
  <si>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</si>
  <si>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</si>
  <si>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</si>
  <si>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</si>
  <si>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</si>
  <si>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</si>
  <si>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</si>
  <si>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</si>
  <si>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</si>
  <si>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</si>
  <si>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</si>
  <si>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</si>
  <si>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</si>
  <si>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</si>
  <si>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</si>
  <si>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</si>
  <si>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</si>
  <si>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</si>
  <si>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</si>
  <si>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</si>
  <si>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</si>
  <si>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</si>
  <si>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</si>
  <si>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</si>
  <si>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</si>
  <si>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</si>
  <si>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</si>
  <si>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</si>
  <si>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</si>
  <si>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</si>
  <si>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</si>
  <si>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</si>
  <si>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</si>
  <si>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</si>
  <si>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</si>
  <si>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</si>
  <si>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</si>
  <si>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</si>
  <si>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</si>
  <si>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</si>
  <si>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</si>
  <si>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</si>
  <si>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</si>
  <si>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</si>
  <si>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</si>
  <si>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</si>
  <si>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</si>
  <si>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</si>
  <si>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</si>
  <si>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</si>
  <si>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</si>
  <si>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</si>
  <si>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</si>
  <si>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</si>
  <si>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</si>
  <si>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</si>
  <si>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</si>
  <si>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</si>
  <si>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</si>
  <si>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</si>
  <si>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</si>
  <si>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</si>
  <si>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</si>
  <si>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</si>
  <si>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</si>
  <si>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</si>
  <si>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</si>
  <si>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</si>
  <si>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</si>
  <si>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</si>
  <si>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</si>
  <si>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</si>
  <si>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</si>
  <si>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</si>
  <si>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</si>
  <si>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</si>
  <si>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</si>
  <si>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</si>
  <si>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</si>
  <si>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</si>
  <si>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</si>
  <si>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</si>
  <si>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</si>
  <si>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</si>
  <si>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</si>
  <si>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</si>
  <si>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</si>
  <si>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</si>
  <si>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</si>
  <si>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</si>
  <si>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</si>
  <si>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</si>
  <si>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</si>
  <si>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</si>
  <si>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</si>
  <si>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</si>
  <si>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</si>
  <si>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</si>
  <si>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</si>
  <si>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</si>
  <si>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</si>
  <si>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</si>
  <si>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</si>
  <si>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</si>
  <si>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</si>
  <si>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</si>
  <si>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</si>
  <si>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</si>
  <si>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</si>
  <si>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</si>
  <si>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</si>
  <si>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</si>
  <si>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</si>
  <si>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</si>
  <si>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</si>
  <si>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</si>
  <si>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</si>
  <si>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</si>
  <si>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</si>
  <si>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</si>
  <si>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</si>
  <si>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</si>
  <si>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</si>
  <si>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</si>
  <si>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</si>
  <si>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</si>
  <si>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</si>
  <si>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</si>
  <si>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</si>
  <si>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</si>
  <si>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</si>
  <si>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</si>
  <si>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</si>
  <si>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</si>
  <si>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</si>
  <si>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</si>
  <si>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</si>
  <si>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</si>
  <si>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</si>
  <si>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</si>
  <si>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</si>
  <si>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</si>
  <si>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</si>
  <si>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</si>
  <si>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</si>
  <si>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</si>
  <si>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</si>
  <si>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</si>
  <si>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</si>
  <si>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</si>
  <si>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</si>
  <si>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</si>
  <si>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</si>
  <si>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</si>
  <si>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</si>
  <si>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</si>
  <si>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</si>
  <si>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</si>
  <si>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</si>
  <si>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</si>
  <si>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</si>
  <si>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</si>
  <si>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</si>
  <si>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</si>
  <si>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</si>
  <si>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</si>
  <si>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</si>
  <si>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</si>
  <si>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</si>
  <si>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</si>
  <si>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</si>
  <si>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</si>
  <si>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</si>
  <si>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</si>
  <si>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</si>
  <si>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</si>
  <si>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</si>
  <si>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</si>
  <si>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</si>
  <si>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</si>
  <si>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</si>
  <si>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</si>
  <si>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</si>
  <si>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</si>
  <si>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</si>
  <si>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</si>
  <si>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</si>
  <si>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</si>
  <si>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</si>
  <si>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</si>
  <si>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</si>
  <si>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</si>
  <si>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</si>
  <si>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</si>
  <si>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</si>
  <si>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</si>
  <si>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</si>
  <si>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</si>
  <si>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</si>
  <si>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</si>
  <si>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</si>
  <si>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</si>
  <si>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</si>
  <si>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</si>
  <si>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</si>
  <si>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</si>
  <si>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</si>
  <si>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</si>
  <si>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</si>
  <si>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</si>
  <si>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</si>
  <si>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</si>
  <si>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</si>
  <si>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</si>
  <si>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</si>
  <si>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</si>
  <si>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</si>
  <si>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</si>
  <si>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</si>
  <si>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</si>
  <si>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</si>
  <si>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</si>
  <si>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</si>
  <si>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</si>
  <si>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</si>
  <si>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</si>
  <si>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</si>
  <si>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</si>
  <si>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</si>
  <si>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</si>
  <si>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</si>
  <si>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</si>
  <si>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</si>
  <si>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</si>
  <si>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</si>
  <si>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</si>
  <si>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</si>
  <si>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</si>
  <si>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</si>
  <si>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</si>
  <si>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</si>
  <si>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</si>
  <si>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</si>
  <si>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</si>
  <si>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</si>
  <si>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</si>
  <si>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</si>
  <si>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</si>
  <si>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</si>
  <si>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</si>
  <si>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</si>
  <si>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</si>
  <si>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</si>
  <si>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</si>
  <si>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</si>
  <si>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</si>
  <si>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</si>
  <si>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</si>
  <si>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</si>
  <si>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</si>
  <si>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</si>
  <si>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</si>
  <si>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</si>
  <si>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</si>
  <si>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</si>
  <si>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</si>
  <si>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</si>
  <si>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</si>
  <si>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</si>
  <si>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</si>
  <si>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</si>
  <si>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</si>
  <si>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</si>
  <si>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</si>
  <si>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</si>
  <si>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</si>
  <si>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</si>
  <si>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</si>
  <si>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</si>
  <si>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</si>
  <si>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</si>
  <si>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</si>
  <si>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</si>
  <si>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</si>
  <si>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</si>
  <si>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</si>
  <si>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</si>
  <si>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</si>
  <si>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</si>
  <si>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</si>
  <si>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</si>
  <si>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</si>
  <si>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</si>
  <si>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</si>
  <si>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</si>
  <si>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</si>
  <si>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</si>
  <si>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</si>
  <si>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</si>
  <si>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</si>
  <si>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</si>
  <si>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</si>
  <si>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</si>
  <si>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</si>
  <si>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</si>
  <si>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</si>
  <si>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</si>
  <si>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</si>
  <si>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</si>
  <si>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</si>
  <si>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</si>
  <si>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</si>
  <si>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</si>
  <si>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</si>
  <si>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</si>
  <si>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</si>
  <si>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</si>
  <si>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</si>
  <si>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</si>
  <si>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</si>
  <si>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</si>
  <si>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</si>
  <si>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</si>
  <si>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</si>
  <si>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</si>
  <si>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</si>
  <si>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</si>
  <si>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</si>
  <si>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</si>
  <si>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</si>
  <si>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</si>
  <si>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</si>
  <si>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</si>
  <si>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</si>
  <si>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</si>
  <si>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</si>
  <si>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</si>
  <si>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</si>
  <si>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</si>
  <si>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</si>
  <si>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</si>
  <si>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</si>
  <si>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</si>
  <si>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</si>
  <si>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</si>
  <si>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</si>
  <si>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</si>
  <si>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</si>
  <si>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</si>
  <si>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</si>
  <si>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</si>
  <si>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</si>
  <si>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</si>
  <si>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</si>
  <si>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</si>
  <si>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</si>
  <si>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</si>
  <si>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</si>
  <si>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</si>
  <si>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</si>
  <si>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</si>
  <si>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</si>
  <si>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</si>
  <si>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</si>
  <si>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</si>
  <si>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</si>
  <si>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</si>
  <si>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</si>
  <si>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</si>
  <si>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</si>
  <si>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</si>
  <si>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</si>
  <si>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</si>
  <si>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</si>
  <si>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</si>
  <si>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</si>
  <si>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</si>
  <si>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</si>
  <si>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</si>
  <si>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</si>
  <si>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</si>
  <si>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</si>
  <si>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</si>
  <si>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</si>
  <si>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</si>
  <si>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</si>
  <si>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</si>
  <si>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</si>
  <si>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</si>
  <si>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</si>
  <si>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</si>
  <si>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</si>
  <si>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</si>
  <si>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</si>
  <si>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</si>
  <si>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</si>
  <si>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</si>
  <si>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</si>
  <si>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</si>
  <si>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</si>
  <si>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</si>
  <si>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</si>
  <si>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</si>
  <si>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</si>
  <si>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</si>
  <si>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</si>
  <si>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</si>
  <si>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</si>
  <si>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</si>
  <si>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</si>
  <si>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</si>
  <si>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</si>
  <si>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</si>
  <si>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</si>
  <si>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</si>
  <si>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</si>
  <si>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</si>
  <si>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</si>
  <si>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</si>
  <si>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</si>
  <si>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</si>
  <si>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</si>
  <si>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</si>
  <si>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</si>
  <si>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</si>
  <si>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</si>
  <si>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</si>
  <si>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</si>
  <si>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</si>
  <si>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</si>
  <si>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</si>
  <si>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</si>
  <si>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</si>
  <si>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</si>
  <si>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</si>
  <si>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</si>
  <si>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</si>
  <si>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</si>
  <si>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</si>
  <si>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</si>
  <si>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</si>
  <si>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</si>
  <si>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</si>
  <si>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</si>
  <si>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</si>
  <si>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</si>
  <si>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</si>
  <si>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</si>
  <si>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</si>
  <si>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</si>
  <si>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</si>
  <si>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</si>
  <si>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</si>
  <si>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</si>
  <si>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</si>
  <si>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</si>
  <si>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</si>
  <si>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</si>
  <si>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</si>
  <si>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</si>
  <si>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</si>
  <si>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</si>
  <si>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</si>
  <si>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</si>
  <si>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</si>
  <si>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</si>
  <si>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</si>
  <si>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</si>
  <si>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</si>
  <si>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</si>
  <si>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</si>
  <si>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</si>
  <si>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</si>
  <si>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</si>
  <si>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</si>
  <si>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</si>
  <si>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</si>
  <si>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</si>
  <si>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</si>
  <si>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</si>
  <si>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</si>
  <si>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</si>
  <si>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</si>
  <si>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</si>
  <si>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</si>
  <si>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</si>
  <si>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</si>
  <si>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</si>
  <si>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</si>
  <si>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</si>
  <si>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</si>
  <si>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</si>
  <si>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</si>
  <si>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</si>
  <si>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</si>
  <si>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</si>
  <si>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</si>
  <si>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</si>
  <si>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</si>
  <si>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</si>
  <si>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</si>
  <si>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</si>
  <si>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</si>
  <si>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</si>
  <si>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</si>
  <si>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</si>
  <si>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</si>
  <si>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</si>
  <si>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</si>
  <si>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</si>
  <si>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</si>
  <si>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</si>
  <si>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</si>
  <si>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</si>
  <si>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</si>
  <si>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</si>
  <si>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</si>
  <si>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</si>
  <si>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</si>
  <si>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</si>
  <si>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</si>
  <si>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</si>
  <si>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</si>
  <si>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</si>
  <si>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</si>
  <si>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</si>
  <si>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</si>
  <si>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</si>
  <si>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</si>
  <si>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</si>
  <si>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</si>
  <si>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</si>
  <si>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</si>
  <si>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</si>
  <si>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</si>
  <si>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</si>
  <si>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</si>
  <si>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</si>
  <si>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</si>
  <si>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</si>
  <si>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</si>
  <si>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</si>
  <si>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</si>
  <si>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</si>
  <si>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</si>
  <si>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</si>
  <si>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</si>
  <si>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</si>
  <si>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</si>
  <si>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</si>
  <si>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</si>
  <si>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</si>
  <si>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</si>
  <si>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</si>
  <si>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</si>
  <si>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</si>
  <si>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</si>
  <si>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</si>
  <si>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</si>
  <si>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</si>
  <si>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</si>
  <si>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</si>
  <si>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</si>
  <si>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</si>
  <si>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</si>
  <si>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</si>
  <si>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</si>
  <si>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</si>
  <si>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</si>
  <si>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</si>
  <si>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</si>
  <si>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</si>
  <si>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</si>
  <si>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</si>
  <si>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</si>
  <si>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</si>
  <si>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</si>
  <si>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</si>
  <si>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</si>
  <si>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</si>
  <si>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</si>
  <si>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</si>
  <si>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</si>
  <si>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</si>
  <si>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</si>
  <si>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</si>
  <si>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</si>
  <si>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</si>
  <si>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</si>
  <si>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</si>
  <si>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</si>
  <si>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</si>
  <si>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</si>
  <si>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</si>
  <si>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</si>
  <si>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</si>
  <si>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</si>
  <si>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</si>
  <si>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</si>
  <si>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</si>
  <si>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</si>
  <si>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</si>
  <si>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</si>
  <si>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</si>
  <si>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</si>
  <si>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</si>
  <si>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</si>
  <si>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</si>
  <si>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</si>
  <si>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</si>
  <si>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</si>
  <si>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</si>
  <si>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</si>
  <si>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</si>
  <si>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</si>
  <si>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</si>
  <si>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</si>
  <si>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</si>
  <si>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</si>
  <si>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</si>
  <si>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</si>
  <si>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</si>
  <si>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</si>
  <si>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</si>
  <si>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</si>
  <si>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</si>
  <si>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</si>
  <si>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</si>
  <si>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</si>
  <si>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</si>
  <si>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</si>
  <si>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</si>
  <si>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</si>
  <si>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</si>
  <si>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</si>
  <si>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</si>
  <si>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</si>
  <si>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</si>
  <si>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</si>
  <si>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</si>
  <si>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</si>
  <si>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</si>
  <si>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</si>
  <si>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</si>
  <si>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</si>
  <si>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</si>
  <si>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</si>
  <si>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</si>
  <si>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</si>
  <si>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</si>
  <si>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</si>
  <si>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</si>
  <si>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</si>
  <si>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</si>
  <si>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</si>
  <si>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</si>
  <si>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</si>
  <si>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</si>
  <si>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</si>
  <si>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</si>
  <si>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</si>
  <si>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</si>
  <si>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</si>
  <si>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</si>
  <si>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</si>
  <si>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</si>
  <si>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</si>
  <si>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</si>
  <si>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</si>
  <si>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</si>
  <si>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</si>
  <si>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</si>
  <si>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</si>
  <si>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</si>
  <si>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</si>
  <si>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</si>
  <si>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</si>
  <si>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</si>
  <si>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</si>
  <si>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</si>
  <si>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</si>
  <si>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</si>
  <si>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</si>
  <si>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</si>
  <si>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</si>
  <si>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</si>
  <si>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</si>
  <si>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</si>
  <si>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</si>
  <si>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</si>
  <si>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</si>
  <si>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</si>
  <si>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</si>
  <si>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</si>
  <si>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</si>
  <si>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</si>
  <si>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</si>
  <si>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</si>
  <si>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</si>
  <si>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</si>
  <si>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</si>
  <si>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</si>
  <si>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</si>
  <si>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</si>
  <si>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</si>
  <si>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</si>
  <si>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</si>
  <si>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</si>
  <si>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</si>
  <si>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</si>
  <si>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</si>
  <si>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</si>
  <si>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</si>
  <si>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</si>
  <si>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</si>
  <si>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</si>
  <si>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</si>
  <si>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</si>
  <si>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</si>
  <si>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</si>
  <si>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</si>
  <si>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</si>
  <si>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</si>
  <si>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</si>
  <si>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</si>
  <si>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</si>
  <si>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</si>
  <si>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</si>
  <si>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</si>
  <si>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</si>
  <si>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</si>
  <si>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</si>
  <si>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</si>
  <si>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</si>
  <si>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</si>
  <si>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</si>
  <si>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</si>
  <si>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</si>
  <si>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</si>
  <si>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</si>
  <si>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</si>
  <si>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</si>
  <si>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</si>
  <si>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</si>
  <si>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</si>
  <si>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</si>
  <si>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</si>
  <si>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</si>
  <si>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</si>
  <si>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</si>
  <si>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</si>
  <si>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</si>
  <si>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</si>
  <si>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</si>
  <si>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</si>
  <si>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</si>
  <si>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</si>
  <si>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</si>
  <si>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</si>
  <si>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</si>
  <si>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</si>
  <si>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</si>
  <si>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</si>
  <si>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</si>
  <si>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</si>
  <si>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</si>
  <si>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</si>
  <si>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</si>
  <si>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</si>
  <si>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</si>
  <si>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</si>
  <si>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</si>
  <si>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</si>
  <si>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</si>
  <si>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</si>
  <si>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</si>
  <si>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</si>
  <si>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</si>
  <si>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</si>
  <si>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</si>
  <si>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</si>
  <si>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</si>
  <si>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</si>
  <si>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</si>
  <si>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</si>
  <si>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</si>
  <si>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</si>
  <si>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</si>
  <si>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</si>
  <si>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</si>
  <si>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</si>
  <si>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</si>
  <si>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</si>
  <si>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</si>
  <si>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</si>
  <si>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</si>
  <si>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</si>
  <si>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</si>
  <si>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</si>
  <si>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</si>
  <si>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</si>
  <si>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</si>
  <si>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</si>
  <si>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</si>
  <si>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</si>
  <si>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</si>
  <si>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</si>
  <si>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</si>
  <si>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</si>
  <si>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</si>
  <si>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</si>
  <si>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</si>
  <si>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</si>
  <si>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</si>
  <si>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</si>
  <si>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</si>
  <si>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</si>
  <si>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</si>
  <si>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</si>
  <si>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</si>
  <si>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</si>
  <si>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</si>
  <si>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</si>
  <si>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</si>
  <si>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</si>
  <si>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</si>
  <si>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</si>
  <si>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</si>
  <si>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</si>
  <si>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</si>
  <si>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</si>
  <si>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</si>
  <si>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</si>
  <si>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</si>
  <si>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</si>
  <si>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</si>
  <si>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</si>
  <si>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</si>
  <si>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</si>
  <si>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</si>
  <si>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</si>
  <si>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</si>
  <si>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</si>
  <si>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</si>
  <si>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</si>
  <si>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</si>
  <si>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</si>
  <si>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</si>
  <si>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</si>
  <si>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</si>
  <si>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</si>
  <si>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</si>
  <si>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</si>
  <si>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</si>
  <si>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</si>
  <si>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</si>
  <si>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</si>
  <si>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</si>
  <si>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</si>
  <si>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</si>
  <si>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</si>
  <si>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</si>
  <si>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</si>
  <si>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</si>
  <si>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</si>
  <si>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</si>
  <si>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</si>
  <si>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</si>
  <si>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</si>
  <si>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</si>
  <si>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</si>
  <si>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</si>
  <si>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</si>
  <si>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</si>
  <si>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</si>
  <si>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</si>
  <si>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</si>
  <si>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</si>
  <si>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</si>
  <si>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</si>
  <si>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</si>
  <si>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</si>
  <si>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</si>
  <si>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</si>
  <si>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</si>
  <si>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</si>
  <si>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</si>
  <si>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</si>
  <si>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</si>
  <si>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</si>
  <si>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</si>
  <si>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</si>
  <si>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</si>
  <si>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</si>
  <si>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</si>
  <si>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</si>
  <si>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</si>
  <si>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</si>
  <si>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</si>
  <si>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</si>
  <si>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</si>
  <si>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</si>
  <si>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</si>
  <si>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</si>
  <si>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</si>
  <si>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</si>
  <si>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</si>
  <si>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</si>
  <si>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</si>
  <si>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</si>
  <si>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</si>
  <si>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</si>
  <si>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</si>
  <si>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</si>
  <si>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</si>
  <si>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</si>
  <si>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</si>
  <si>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</si>
  <si>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</si>
  <si>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</si>
  <si>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</si>
  <si>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</si>
  <si>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</si>
  <si>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</si>
  <si>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</si>
  <si>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</si>
  <si>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</si>
  <si>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</si>
  <si>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</si>
  <si>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</si>
  <si>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</si>
  <si>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</si>
  <si>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</si>
  <si>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</si>
  <si>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</si>
  <si>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</si>
  <si>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</si>
  <si>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</si>
  <si>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</si>
  <si>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</si>
  <si>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</si>
  <si>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</si>
  <si>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</si>
  <si>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</si>
  <si>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</si>
  <si>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</si>
  <si>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</si>
  <si>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</si>
  <si>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</si>
  <si>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</si>
  <si>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</si>
  <si>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</si>
  <si>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</si>
  <si>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</si>
  <si>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</si>
  <si>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</si>
  <si>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</si>
  <si>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</si>
  <si>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</si>
  <si>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</si>
  <si>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</si>
  <si>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</si>
  <si>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</si>
  <si>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</si>
  <si>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</si>
  <si>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</si>
  <si>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</si>
  <si>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</si>
  <si>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</si>
  <si>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</si>
  <si>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</si>
  <si>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</si>
  <si>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</si>
  <si>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</si>
  <si>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</si>
  <si>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</si>
  <si>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</si>
  <si>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</si>
  <si>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</si>
  <si>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</si>
  <si>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</si>
  <si>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</si>
  <si>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</si>
  <si>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</si>
  <si>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</si>
  <si>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</si>
  <si>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</si>
  <si>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</si>
  <si>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</si>
  <si>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</si>
  <si>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</si>
  <si>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</si>
  <si>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</si>
  <si>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</si>
  <si>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</si>
  <si>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</si>
  <si>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</si>
  <si>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</si>
  <si>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</si>
  <si>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</si>
  <si>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</si>
  <si>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</si>
  <si>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</si>
  <si>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</si>
  <si>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</si>
  <si>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</si>
  <si>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</si>
  <si>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</si>
  <si>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</si>
  <si>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</si>
  <si>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</si>
  <si>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</si>
  <si>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</si>
  <si>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</si>
  <si>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</si>
  <si>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</si>
  <si>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</si>
  <si>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</si>
  <si>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</si>
  <si>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</si>
  <si>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</si>
  <si>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</si>
  <si>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</si>
  <si>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</si>
  <si>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</si>
  <si>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</si>
  <si>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</si>
  <si>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</si>
  <si>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</si>
  <si>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</si>
  <si>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</si>
  <si>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</si>
  <si>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</si>
  <si>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</si>
  <si>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</si>
  <si>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</si>
  <si>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</si>
  <si>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</si>
  <si>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</si>
  <si>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</si>
  <si>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</si>
  <si>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</si>
  <si>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</si>
  <si>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</si>
  <si>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</si>
  <si>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</si>
  <si>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</si>
  <si>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</si>
  <si>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</si>
  <si>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</si>
  <si>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</si>
  <si>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</si>
  <si>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</si>
  <si>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</si>
  <si>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</si>
  <si>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</si>
  <si>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</si>
  <si>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</si>
  <si>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</si>
  <si>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</si>
  <si>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</si>
  <si>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</si>
  <si>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</si>
  <si>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</si>
  <si>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</si>
  <si>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</si>
  <si>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</si>
  <si>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</si>
  <si>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</si>
  <si>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</si>
  <si>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</si>
  <si>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</si>
  <si>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</si>
  <si>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</si>
  <si>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</si>
  <si>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</si>
  <si>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</si>
  <si>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</si>
  <si>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</si>
  <si>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</si>
  <si>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</si>
  <si>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</si>
  <si>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</si>
  <si>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</si>
  <si>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</si>
  <si>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</si>
  <si>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</si>
  <si>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</si>
  <si>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</si>
  <si>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</si>
  <si>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</si>
  <si>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</si>
  <si>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</si>
  <si>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</si>
  <si>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</si>
  <si>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</si>
  <si>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</si>
  <si>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</si>
  <si>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</si>
  <si>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</si>
  <si>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</si>
  <si>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</si>
  <si>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</si>
  <si>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</si>
  <si>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</si>
  <si>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</si>
  <si>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</si>
  <si>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</si>
  <si>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</si>
  <si>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</si>
  <si>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</si>
  <si>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</si>
  <si>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</si>
  <si>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</si>
  <si>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</si>
  <si>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</si>
  <si>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</si>
  <si>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</si>
  <si>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</si>
  <si>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</si>
  <si>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</si>
  <si>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</si>
  <si>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</si>
  <si>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</si>
  <si>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</si>
  <si>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</si>
  <si>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</si>
  <si>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</si>
  <si>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</si>
  <si>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</si>
  <si>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</si>
  <si>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</si>
  <si>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</si>
  <si>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</si>
  <si>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</si>
  <si>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</si>
  <si>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</si>
  <si>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</si>
  <si>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</si>
  <si>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</si>
  <si>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</si>
  <si>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</si>
  <si>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</si>
  <si>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</si>
  <si>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</si>
  <si>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</si>
  <si>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</si>
  <si>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</si>
  <si>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</si>
  <si>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</si>
  <si>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</si>
  <si>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</si>
  <si>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</si>
  <si>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</si>
  <si>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</si>
  <si>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</si>
  <si>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</si>
  <si>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</si>
  <si>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</si>
  <si>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</si>
  <si>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</si>
  <si>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</si>
  <si>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</si>
  <si>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</si>
  <si>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</si>
  <si>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</si>
  <si>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</si>
  <si>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</si>
  <si>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</si>
  <si>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</si>
  <si>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</si>
  <si>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</si>
  <si>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</si>
  <si>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</si>
  <si>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</si>
  <si>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</si>
  <si>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</si>
  <si>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</si>
  <si>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</si>
  <si>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</si>
  <si>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</si>
  <si>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</si>
  <si>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</si>
  <si>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</si>
  <si>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</si>
  <si>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</si>
  <si>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</si>
  <si>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</si>
  <si>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</si>
  <si>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</si>
  <si>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</si>
  <si>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</si>
  <si>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</si>
  <si>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</si>
  <si>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</si>
  <si>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</si>
  <si>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</si>
  <si>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</si>
  <si>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</si>
  <si>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</si>
  <si>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</si>
  <si>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</si>
  <si>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</si>
  <si>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</si>
  <si>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</si>
  <si>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</si>
  <si>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</si>
  <si>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</si>
  <si>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</si>
  <si>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</si>
  <si>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</si>
  <si>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</si>
  <si>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</si>
  <si>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</si>
  <si>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</si>
  <si>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</si>
  <si>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</si>
  <si>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</si>
  <si>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</si>
  <si>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</si>
  <si>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</si>
  <si>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</si>
  <si>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</si>
  <si>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</si>
  <si>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</si>
  <si>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</si>
  <si>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</si>
  <si>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</si>
  <si>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</si>
  <si>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</si>
  <si>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</si>
  <si>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</si>
  <si>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</si>
  <si>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</si>
  <si>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</si>
  <si>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</si>
  <si>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</si>
  <si>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</si>
  <si>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</si>
  <si>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</si>
  <si>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</si>
  <si>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</si>
  <si>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</si>
  <si>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</si>
  <si>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</si>
  <si>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</si>
  <si>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</si>
  <si>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</si>
  <si>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</si>
  <si>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</si>
  <si>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</si>
  <si>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</si>
  <si>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</si>
  <si>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</si>
  <si>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</si>
  <si>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</si>
  <si>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</si>
  <si>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</si>
  <si>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</si>
  <si>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</si>
  <si>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</si>
  <si>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</si>
  <si>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</si>
  <si>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</si>
  <si>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</si>
  <si>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</si>
  <si>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</si>
  <si>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</si>
  <si>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</si>
  <si>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</si>
  <si>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</si>
  <si>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</si>
  <si>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</si>
  <si>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</si>
  <si>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</si>
  <si>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</si>
  <si>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</si>
  <si>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</si>
  <si>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</si>
  <si>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</si>
  <si>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</si>
  <si>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</si>
  <si>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</si>
  <si>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</si>
  <si>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</si>
  <si>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</si>
  <si>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</si>
  <si>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</si>
  <si>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</si>
  <si>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</si>
  <si>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</si>
  <si>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</si>
  <si>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</si>
  <si>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</si>
  <si>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</si>
  <si>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</si>
  <si>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</si>
  <si>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</si>
  <si>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</si>
  <si>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</si>
  <si>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</si>
  <si>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</si>
  <si>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</si>
  <si>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</si>
  <si>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</si>
  <si>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</si>
  <si>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</si>
  <si>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</si>
  <si>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</si>
  <si>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</si>
  <si>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</si>
  <si>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</si>
  <si>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</si>
  <si>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</si>
  <si>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</si>
  <si>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</si>
  <si>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</si>
  <si>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</si>
  <si>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</si>
  <si>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</si>
  <si>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</si>
  <si>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</si>
  <si>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</si>
  <si>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</si>
  <si>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</si>
  <si>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</si>
  <si>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</si>
  <si>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</si>
  <si>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</si>
  <si>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</si>
  <si>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</si>
  <si>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</si>
  <si>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</si>
  <si>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</si>
  <si>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</si>
  <si>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</si>
  <si>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</si>
  <si>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</si>
  <si>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</si>
  <si>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</si>
  <si>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</si>
  <si>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</si>
  <si>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</si>
  <si>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</si>
  <si>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</si>
  <si>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</si>
  <si>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</si>
  <si>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</si>
  <si>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</si>
  <si>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</si>
  <si>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</si>
  <si>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</si>
  <si>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</si>
  <si>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</si>
  <si>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</si>
  <si>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</si>
  <si>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</si>
  <si>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</si>
  <si>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</si>
  <si>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</si>
  <si>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</si>
  <si>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</si>
  <si>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</si>
  <si>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</si>
  <si>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</si>
  <si>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</si>
  <si>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</si>
  <si>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</si>
  <si>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</si>
  <si>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</si>
  <si>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</si>
  <si>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</si>
  <si>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</si>
  <si>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</si>
  <si>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</si>
  <si>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</si>
  <si>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</si>
  <si>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</si>
  <si>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</si>
  <si>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</si>
  <si>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</si>
  <si>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</si>
  <si>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</si>
  <si>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</si>
  <si>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</si>
  <si>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</si>
  <si>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</si>
  <si>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</si>
  <si>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</si>
  <si>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</si>
  <si>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</si>
  <si>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</si>
  <si>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</si>
  <si>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</si>
  <si>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</si>
  <si>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</si>
  <si>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</si>
  <si>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</si>
  <si>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</si>
  <si>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</si>
  <si>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</si>
  <si>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</si>
  <si>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</si>
  <si>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</si>
  <si>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</si>
  <si>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</si>
  <si>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</si>
  <si>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</si>
  <si>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</si>
  <si>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</si>
  <si>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</si>
  <si>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</si>
  <si>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</si>
  <si>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</si>
  <si>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</si>
  <si>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</si>
  <si>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</si>
  <si>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</si>
  <si>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</si>
  <si>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</si>
  <si>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</si>
  <si>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</si>
  <si>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</si>
  <si>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</si>
  <si>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</si>
  <si>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</si>
  <si>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</si>
  <si>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</si>
  <si>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</si>
  <si>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</si>
  <si>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</si>
  <si>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</si>
  <si>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</si>
  <si>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</si>
  <si>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</si>
  <si>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</si>
  <si>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</si>
  <si>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</si>
  <si>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</si>
  <si>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</si>
  <si>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</si>
  <si>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</si>
  <si>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</si>
  <si>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</si>
  <si>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</si>
  <si>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</si>
  <si>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</si>
  <si>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</si>
  <si>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</si>
  <si>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</si>
  <si>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</si>
  <si>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</si>
  <si>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</si>
  <si>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</si>
  <si>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</si>
  <si>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</si>
  <si>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</si>
  <si>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</si>
  <si>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</si>
  <si>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</si>
  <si>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</si>
  <si>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</si>
  <si>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</si>
  <si>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</si>
  <si>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</si>
  <si>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</si>
  <si>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</si>
  <si>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</si>
  <si>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</si>
  <si>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</si>
  <si>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</si>
  <si>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</si>
  <si>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</si>
  <si>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</si>
  <si>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</si>
  <si>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</si>
  <si>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</si>
  <si>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</si>
  <si>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</si>
  <si>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</si>
  <si>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</si>
  <si>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</si>
  <si>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</si>
  <si>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</si>
  <si>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</si>
  <si>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</si>
  <si>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</si>
  <si>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</si>
  <si>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</si>
  <si>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</si>
  <si>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</si>
  <si>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</si>
  <si>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</si>
  <si>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</si>
  <si>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</si>
  <si>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</si>
  <si>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</si>
  <si>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</si>
  <si>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</si>
  <si>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</si>
  <si>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</si>
  <si>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</si>
  <si>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</si>
  <si>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</si>
  <si>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</si>
  <si>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</si>
  <si>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</si>
  <si>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</si>
  <si>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</si>
  <si>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</si>
  <si>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</si>
  <si>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</si>
  <si>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</si>
  <si>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</si>
  <si>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</si>
  <si>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</si>
  <si>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</si>
  <si>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</si>
  <si>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</si>
  <si>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</si>
  <si>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</si>
  <si>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</si>
  <si>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</si>
  <si>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</si>
  <si>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</si>
  <si>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</si>
  <si>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</si>
  <si>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</si>
  <si>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</si>
  <si>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</si>
  <si>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</si>
  <si>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</si>
  <si>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</si>
  <si>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</si>
  <si>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</si>
  <si>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</si>
  <si>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</si>
  <si>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</si>
  <si>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</si>
  <si>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</si>
  <si>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</si>
  <si>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</si>
  <si>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</si>
  <si>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</si>
  <si>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</si>
  <si>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</si>
  <si>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</si>
  <si>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</si>
  <si>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</si>
  <si>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</si>
  <si>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</si>
  <si>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</si>
  <si>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</si>
  <si>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</si>
  <si>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</si>
  <si>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</si>
  <si>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</si>
  <si>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</si>
  <si>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</si>
  <si>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</si>
  <si>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</si>
  <si>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</si>
  <si>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</si>
  <si>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</si>
  <si>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</si>
  <si>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</si>
  <si>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</si>
  <si>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</si>
  <si>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</si>
  <si>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</si>
  <si>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</si>
  <si>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</si>
  <si>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</si>
  <si>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</si>
  <si>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</si>
  <si>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</si>
  <si>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</si>
  <si>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</si>
  <si>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</si>
  <si>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</si>
  <si>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</si>
  <si>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</si>
  <si>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</si>
  <si>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</si>
  <si>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</si>
  <si>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</si>
  <si>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</si>
  <si>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</si>
  <si>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</si>
  <si>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</si>
  <si>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</si>
  <si>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</si>
  <si>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</si>
  <si>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</si>
  <si>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</si>
  <si>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</si>
  <si>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</si>
  <si>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</si>
  <si>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</si>
  <si>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</si>
  <si>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</si>
  <si>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</si>
  <si>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</si>
  <si>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</si>
  <si>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</si>
  <si>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</si>
  <si>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</si>
  <si>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</si>
  <si>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</si>
  <si>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</si>
  <si>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</si>
  <si>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</si>
  <si>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</si>
  <si>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</si>
  <si>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</si>
  <si>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</si>
  <si>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</si>
  <si>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</si>
  <si>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</si>
  <si>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</si>
  <si>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</si>
  <si>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</si>
  <si>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</si>
  <si>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</si>
  <si>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</si>
  <si>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</si>
  <si>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</si>
  <si>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</si>
  <si>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</si>
  <si>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</si>
  <si>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</si>
  <si>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</si>
  <si>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</si>
  <si>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</si>
  <si>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</si>
  <si>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</si>
  <si>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</si>
  <si>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</si>
  <si>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</si>
  <si>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</si>
  <si>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</si>
  <si>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</si>
  <si>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</si>
  <si>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</si>
  <si>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</si>
  <si>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</si>
  <si>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</si>
  <si>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</si>
  <si>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</si>
  <si>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</si>
  <si>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</si>
  <si>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</si>
  <si>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</si>
  <si>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</si>
  <si>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</si>
  <si>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</si>
  <si>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</si>
  <si>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</si>
  <si>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</si>
  <si>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</si>
  <si>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</si>
  <si>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</si>
  <si>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</si>
  <si>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</si>
  <si>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</si>
  <si>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</si>
  <si>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</si>
  <si>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</si>
  <si>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</si>
  <si>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</si>
  <si>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</si>
  <si>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</si>
  <si>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</si>
  <si>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</si>
  <si>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</si>
  <si>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</si>
  <si>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</si>
  <si>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</si>
  <si>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</si>
  <si>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</si>
  <si>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</si>
  <si>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</si>
  <si>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</si>
  <si>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</si>
  <si>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</si>
  <si>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</si>
  <si>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</si>
  <si>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</si>
  <si>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</si>
  <si>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</si>
  <si>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</si>
  <si>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</si>
  <si>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</si>
  <si>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</si>
  <si>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</si>
  <si>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</si>
  <si>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</si>
  <si>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</si>
  <si>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</si>
  <si>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</si>
  <si>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</si>
  <si>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</si>
  <si>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</si>
  <si>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</si>
  <si>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</si>
  <si>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</si>
  <si>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</si>
  <si>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</si>
  <si>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</si>
  <si>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</si>
  <si>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</si>
  <si>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</si>
  <si>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</si>
  <si>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</si>
  <si>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</si>
  <si>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</si>
  <si>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</si>
  <si>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</si>
  <si>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</si>
  <si>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</si>
  <si>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</si>
  <si>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</si>
  <si>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</si>
  <si>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</si>
  <si>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</si>
  <si>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</si>
  <si>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</si>
  <si>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</si>
  <si>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</si>
  <si>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</si>
  <si>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</si>
  <si>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</si>
  <si>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</si>
  <si>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</si>
  <si>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</si>
  <si>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</si>
  <si>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</si>
  <si>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</si>
  <si>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</si>
  <si>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</si>
  <si>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</si>
  <si>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</si>
  <si>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</si>
  <si>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</si>
  <si>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</si>
  <si>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</si>
  <si>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</si>
  <si>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</si>
  <si>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</si>
  <si>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</si>
  <si>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</si>
  <si>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</si>
  <si>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</si>
  <si>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</si>
  <si>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</si>
  <si>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</si>
  <si>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</si>
  <si>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</si>
  <si>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</si>
  <si>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</si>
  <si>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</si>
  <si>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</si>
  <si>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</si>
  <si>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</si>
  <si>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</si>
  <si>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</si>
  <si>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</si>
  <si>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</si>
  <si>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</si>
  <si>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</si>
  <si>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</si>
  <si>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</si>
  <si>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</si>
  <si>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</si>
  <si>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</si>
  <si>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</si>
  <si>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</si>
  <si>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</si>
  <si>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</si>
  <si>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</si>
  <si>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</si>
  <si>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</si>
  <si>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</si>
  <si>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</si>
  <si>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</si>
  <si>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</si>
  <si>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</si>
  <si>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</si>
  <si>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</si>
  <si>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</si>
  <si>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</si>
  <si>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</si>
  <si>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</si>
  <si>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</si>
  <si>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</si>
  <si>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</si>
  <si>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</si>
  <si>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</si>
  <si>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</si>
  <si>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</si>
  <si>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</si>
  <si>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</si>
  <si>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</si>
  <si>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</si>
  <si>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</si>
  <si>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</si>
  <si>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</si>
  <si>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</si>
  <si>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</si>
  <si>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</si>
  <si>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</si>
  <si>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</si>
  <si>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</si>
  <si>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</si>
  <si>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</si>
  <si>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</si>
  <si>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</si>
  <si>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</si>
  <si>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</si>
  <si>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</si>
  <si>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</si>
  <si>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</si>
  <si>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</si>
  <si>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</si>
  <si>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</si>
  <si>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</si>
  <si>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</si>
  <si>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</si>
  <si>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</si>
  <si>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</si>
  <si>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</si>
  <si>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</si>
  <si>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</si>
  <si>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</si>
  <si>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</si>
  <si>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</si>
  <si>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</si>
  <si>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</si>
  <si>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</si>
  <si>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</si>
  <si>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</si>
  <si>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</si>
  <si>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</si>
  <si>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</si>
  <si>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</si>
  <si>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</si>
  <si>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</si>
  <si>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</si>
  <si>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</si>
  <si>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</si>
  <si>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</si>
  <si>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</si>
  <si>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</si>
  <si>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</si>
  <si>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</si>
  <si>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</si>
  <si>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</si>
  <si>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</si>
  <si>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</si>
  <si>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</si>
  <si>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</si>
  <si>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</si>
  <si>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</si>
  <si>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</si>
  <si>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</si>
  <si>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</si>
  <si>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</si>
  <si>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</si>
  <si>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</si>
  <si>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</si>
  <si>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</si>
  <si>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</si>
  <si>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</si>
  <si>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</si>
  <si>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</si>
  <si>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</si>
  <si>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</si>
  <si>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</si>
  <si>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</si>
  <si>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</si>
  <si>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</si>
  <si>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</si>
  <si>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</si>
  <si>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</si>
  <si>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</si>
  <si>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</si>
  <si>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</si>
  <si>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</si>
  <si>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</si>
  <si>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</si>
  <si>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</si>
  <si>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</si>
  <si>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</si>
  <si>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</si>
  <si>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</si>
  <si>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</si>
  <si>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</si>
  <si>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</si>
  <si>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</si>
  <si>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</si>
  <si>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</si>
  <si>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</si>
  <si>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</si>
  <si>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</si>
  <si>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</si>
  <si>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</si>
  <si>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</si>
  <si>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</si>
  <si>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</si>
  <si>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</si>
  <si>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</si>
  <si>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</si>
  <si>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</si>
  <si>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</si>
  <si>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</si>
  <si>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</si>
  <si>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</si>
  <si>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</si>
  <si>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</si>
  <si>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</si>
  <si>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</si>
  <si>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</si>
  <si>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</si>
  <si>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</si>
  <si>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</si>
  <si>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</si>
  <si>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</si>
  <si>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</si>
  <si>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</si>
  <si>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</si>
  <si>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</si>
  <si>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</si>
  <si>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</si>
  <si>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</si>
  <si>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</si>
  <si>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</si>
  <si>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</si>
  <si>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</si>
  <si>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</si>
  <si>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</si>
  <si>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</si>
  <si>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</si>
  <si>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</si>
  <si>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</si>
  <si>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</si>
  <si>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</si>
  <si>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</si>
  <si>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</si>
  <si>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</si>
  <si>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</si>
  <si>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</si>
  <si>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</si>
  <si>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</si>
  <si>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</si>
  <si>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</si>
  <si>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</si>
  <si>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</si>
  <si>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</si>
  <si>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</si>
  <si>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</si>
  <si>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</si>
  <si>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</si>
  <si>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</si>
  <si>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</si>
  <si>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</si>
  <si>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</si>
  <si>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</si>
  <si>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</si>
  <si>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</si>
  <si>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</si>
  <si>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</si>
  <si>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</si>
  <si>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</si>
  <si>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</si>
  <si>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</si>
  <si>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</si>
  <si>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</si>
  <si>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</si>
  <si>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</si>
  <si>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</si>
  <si>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</si>
  <si>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</si>
  <si>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</si>
  <si>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</si>
  <si>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</si>
  <si>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</si>
  <si>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</si>
  <si>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</si>
  <si>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</si>
  <si>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</si>
  <si>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</si>
  <si>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</si>
  <si>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</si>
  <si>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</si>
  <si>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</si>
  <si>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</si>
  <si>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</si>
  <si>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</si>
  <si>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</si>
  <si>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</si>
  <si>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</si>
  <si>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</si>
  <si>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</si>
  <si>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</si>
  <si>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</si>
  <si>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</si>
  <si>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</si>
  <si>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</si>
  <si>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</si>
  <si>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</si>
  <si>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</si>
  <si>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</si>
  <si>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</si>
  <si>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</si>
  <si>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</si>
  <si>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</si>
  <si>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</si>
  <si>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</si>
  <si>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</si>
  <si>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</si>
  <si>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</si>
  <si>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</si>
  <si>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</si>
  <si>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</si>
  <si>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</si>
  <si>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</si>
  <si>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</si>
  <si>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</si>
  <si>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</si>
  <si>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</si>
  <si>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</si>
  <si>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</si>
  <si>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</si>
  <si>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</si>
  <si>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</si>
  <si>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</si>
  <si>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</si>
  <si>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</si>
  <si>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</si>
  <si>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</si>
  <si>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</si>
  <si>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</si>
  <si>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</si>
  <si>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</si>
  <si>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</si>
  <si>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</si>
  <si>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</si>
  <si>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</si>
  <si>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</si>
  <si>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</si>
  <si>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</si>
  <si>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</si>
  <si>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</si>
  <si>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</si>
  <si>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</si>
  <si>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</si>
  <si>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</si>
  <si>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</si>
  <si>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</si>
  <si>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</si>
  <si>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</si>
  <si>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</si>
  <si>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</si>
  <si>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</si>
  <si>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</si>
  <si>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</si>
  <si>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</si>
  <si>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</si>
  <si>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</si>
  <si>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</si>
  <si>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</si>
  <si>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</si>
  <si>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</si>
  <si>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</si>
  <si>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</si>
  <si>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</si>
  <si>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</si>
  <si>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</si>
  <si>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</si>
  <si>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</si>
  <si>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</si>
  <si>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</si>
  <si>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</si>
  <si>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</si>
  <si>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</si>
  <si>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</si>
  <si>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</si>
  <si>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</si>
  <si>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</si>
  <si>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</si>
  <si>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</si>
  <si>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</si>
  <si>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</si>
  <si>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</si>
  <si>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</si>
  <si>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</si>
  <si>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</si>
  <si>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</si>
  <si>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</si>
  <si>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</si>
  <si>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</si>
  <si>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</si>
  <si>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</si>
  <si>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</si>
  <si>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</si>
  <si>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</si>
  <si>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</si>
  <si>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</si>
  <si>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</si>
  <si>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</si>
  <si>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</si>
  <si>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</si>
  <si>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</si>
  <si>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</si>
  <si>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</si>
  <si>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</si>
  <si>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</si>
  <si>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</si>
  <si>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</si>
  <si>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</si>
  <si>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</si>
  <si>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</si>
  <si>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</si>
  <si>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</si>
  <si>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</si>
  <si>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</si>
  <si>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</si>
  <si>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</si>
  <si>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</si>
  <si>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</si>
  <si>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</si>
  <si>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</si>
  <si>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</si>
  <si>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</si>
  <si>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</si>
  <si>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</si>
  <si>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</si>
  <si>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</si>
  <si>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</si>
  <si>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</si>
  <si>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</si>
  <si>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</si>
  <si>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</si>
  <si>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</si>
  <si>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</si>
  <si>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</si>
  <si>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</si>
  <si>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</si>
  <si>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</si>
  <si>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</si>
  <si>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</si>
  <si>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</si>
  <si>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</si>
  <si>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</si>
  <si>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</si>
  <si>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</si>
  <si>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</si>
  <si>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</si>
  <si>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</si>
  <si>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</si>
  <si>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</si>
  <si>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</si>
  <si>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</si>
  <si>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</si>
  <si>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</si>
  <si>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</si>
  <si>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</si>
  <si>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</si>
  <si>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</si>
  <si>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</si>
  <si>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</si>
  <si>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</si>
  <si>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</si>
  <si>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</si>
  <si>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</si>
  <si>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</si>
  <si>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</si>
  <si>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</si>
  <si>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</si>
  <si>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</si>
  <si>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</si>
  <si>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</si>
  <si>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</si>
  <si>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</si>
  <si>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</si>
  <si>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</si>
  <si>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</si>
  <si>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</si>
  <si>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</si>
  <si>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</si>
  <si>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</si>
  <si>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</si>
  <si>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</si>
  <si>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</si>
  <si>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</si>
  <si>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</si>
  <si>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</si>
  <si>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</si>
  <si>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</si>
  <si>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</si>
  <si>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</si>
  <si>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</si>
  <si>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</si>
  <si>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</si>
  <si>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</si>
  <si>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</si>
  <si>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</si>
  <si>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</si>
  <si>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</si>
  <si>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</si>
  <si>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</si>
  <si>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</si>
  <si>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</si>
  <si>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</si>
  <si>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</si>
  <si>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</si>
  <si>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</si>
  <si>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</si>
  <si>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</si>
  <si>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</si>
  <si>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</si>
  <si>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</si>
  <si>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</si>
  <si>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</si>
  <si>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</si>
  <si>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</si>
  <si>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</si>
  <si>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</si>
  <si>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</si>
  <si>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</si>
  <si>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</si>
  <si>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</si>
  <si>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</si>
  <si>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</si>
  <si>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</si>
  <si>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</si>
  <si>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</si>
  <si>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</si>
  <si>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</si>
  <si>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</si>
  <si>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</si>
  <si>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</si>
  <si>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</si>
  <si>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</si>
  <si>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</si>
  <si>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</si>
  <si>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</si>
  <si>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</si>
  <si>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</si>
  <si>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</si>
  <si>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</si>
  <si>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</si>
  <si>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</si>
  <si>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</si>
  <si>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</si>
  <si>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</si>
  <si>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</si>
  <si>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</si>
  <si>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</si>
  <si>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</si>
  <si>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</si>
  <si>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</si>
  <si>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</si>
  <si>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</si>
  <si>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</si>
  <si>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</si>
  <si>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</si>
  <si>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</si>
  <si>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</si>
  <si>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</si>
  <si>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</si>
  <si>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</si>
  <si>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</si>
  <si>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</si>
  <si>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</si>
  <si>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</si>
  <si>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</si>
  <si>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</si>
  <si>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</si>
  <si>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</si>
  <si>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</si>
  <si>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</si>
  <si>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</si>
  <si>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</si>
  <si>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</si>
  <si>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</si>
  <si>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</si>
  <si>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</si>
  <si>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</si>
  <si>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</si>
  <si>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</si>
  <si>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</si>
  <si>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</si>
  <si>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</si>
  <si>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</si>
  <si>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</si>
  <si>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</si>
  <si>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</si>
  <si>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</si>
  <si>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</si>
  <si>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</si>
  <si>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</si>
  <si>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</si>
  <si>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</si>
  <si>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</si>
  <si>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</si>
  <si>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</si>
  <si>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</si>
  <si>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</si>
  <si>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</si>
  <si>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</si>
  <si>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</si>
  <si>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</si>
  <si>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</si>
  <si>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</si>
  <si>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</si>
  <si>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</si>
  <si>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</si>
  <si>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</si>
  <si>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</si>
  <si>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</si>
  <si>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</si>
  <si>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</si>
  <si>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</si>
  <si>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</si>
  <si>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</si>
  <si>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</si>
  <si>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</si>
  <si>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</si>
  <si>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</si>
  <si>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</si>
  <si>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</si>
  <si>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</si>
  <si>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</si>
  <si>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</si>
  <si>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</si>
  <si>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</si>
  <si>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</si>
  <si>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</si>
  <si>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</si>
  <si>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</si>
  <si>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</si>
  <si>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</si>
  <si>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</si>
  <si>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</si>
  <si>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</si>
  <si>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</si>
  <si>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</si>
  <si>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</si>
  <si>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</si>
  <si>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</si>
  <si>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</si>
  <si>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</si>
  <si>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</si>
  <si>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</si>
  <si>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</si>
  <si>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</si>
  <si>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</si>
  <si>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</si>
  <si>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</si>
  <si>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</si>
  <si>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</si>
  <si>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</si>
  <si>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</si>
  <si>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</si>
  <si>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</si>
  <si>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</si>
  <si>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</si>
  <si>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</si>
  <si>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</si>
  <si>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</si>
  <si>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</si>
  <si>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</si>
  <si>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</si>
  <si>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</si>
  <si>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</si>
  <si>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</si>
  <si>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</si>
  <si>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</si>
  <si>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</si>
  <si>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</si>
  <si>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</si>
  <si>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</si>
  <si>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</si>
  <si>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</si>
  <si>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</si>
  <si>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</si>
  <si>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</si>
  <si>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</si>
  <si>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</si>
  <si>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</si>
  <si>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</si>
  <si>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</si>
  <si>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</si>
  <si>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</si>
  <si>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</si>
  <si>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</si>
  <si>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</si>
  <si>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</si>
  <si>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</si>
  <si>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</si>
  <si>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</si>
  <si>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</si>
  <si>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</si>
  <si>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</si>
  <si>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</si>
  <si>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</si>
  <si>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</si>
  <si>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</si>
  <si>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</si>
  <si>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</si>
  <si>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</si>
  <si>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</si>
  <si>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</si>
  <si>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</si>
  <si>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</si>
  <si>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</si>
  <si>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</si>
  <si>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</si>
  <si>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</si>
  <si>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</si>
  <si>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</si>
  <si>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</si>
  <si>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</si>
  <si>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</si>
  <si>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</si>
  <si>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</si>
  <si>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</si>
  <si>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</si>
  <si>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</si>
  <si>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</si>
  <si>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</si>
  <si>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</si>
  <si>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</si>
  <si>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</si>
  <si>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</si>
  <si>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</si>
  <si>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</si>
  <si>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</si>
  <si>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</si>
  <si>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</si>
  <si>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</si>
  <si>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</si>
  <si>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</si>
  <si>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</si>
  <si>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</si>
  <si>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</si>
  <si>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</si>
  <si>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</si>
  <si>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</si>
  <si>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</si>
  <si>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</si>
  <si>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</si>
  <si>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</si>
  <si>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</si>
  <si>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</si>
  <si>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</si>
  <si>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</si>
  <si>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</si>
  <si>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</si>
  <si>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</si>
  <si>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</si>
  <si>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</si>
  <si>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</si>
  <si>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</si>
  <si>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</si>
  <si>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</si>
  <si>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</si>
  <si>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</si>
  <si>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</si>
  <si>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</si>
  <si>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</si>
  <si>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</si>
  <si>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</si>
  <si>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</si>
  <si>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</si>
  <si>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</si>
  <si>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</si>
  <si>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</si>
  <si>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</si>
  <si>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</si>
  <si>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</si>
  <si>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</si>
  <si>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</si>
  <si>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</si>
  <si>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</si>
  <si>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</si>
  <si>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</si>
  <si>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</si>
  <si>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</si>
  <si>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</si>
  <si>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</si>
  <si>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</si>
  <si>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</si>
  <si>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</si>
  <si>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</si>
  <si>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</si>
  <si>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</si>
  <si>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</si>
  <si>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</si>
  <si>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</si>
  <si>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</si>
  <si>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</si>
  <si>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</si>
  <si>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</si>
  <si>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</si>
  <si>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</si>
  <si>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</si>
  <si>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</si>
  <si>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</si>
  <si>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</si>
  <si>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</si>
  <si>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</si>
  <si>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</si>
  <si>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</si>
  <si>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</si>
  <si>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</si>
  <si>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</si>
  <si>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</si>
  <si>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</si>
  <si>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</si>
  <si>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</si>
  <si>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</si>
  <si>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</si>
  <si>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</si>
  <si>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</si>
  <si>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</si>
  <si>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</si>
  <si>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</si>
  <si>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</si>
  <si>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</si>
  <si>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</si>
  <si>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</si>
  <si>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</si>
  <si>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</si>
  <si>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</si>
  <si>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</si>
  <si>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</si>
  <si>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</si>
  <si>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</si>
  <si>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</si>
  <si>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</si>
  <si>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</si>
  <si>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</si>
  <si>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</si>
  <si>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</si>
  <si>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</si>
  <si>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</si>
  <si>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</si>
  <si>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</si>
  <si>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</si>
  <si>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</si>
  <si>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</si>
  <si>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</si>
  <si>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</si>
  <si>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</si>
  <si>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</si>
  <si>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</si>
  <si>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</si>
  <si>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</si>
  <si>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</si>
  <si>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</si>
  <si>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</si>
  <si>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</si>
  <si>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</si>
  <si>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</si>
  <si>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</si>
  <si>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</si>
  <si>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</si>
  <si>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</si>
  <si>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</si>
  <si>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</si>
  <si>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</si>
  <si>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</si>
  <si>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</si>
  <si>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</si>
  <si>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</si>
  <si>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</si>
  <si>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</si>
  <si>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</si>
  <si>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</si>
  <si>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</si>
  <si>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</si>
  <si>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</si>
  <si>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</si>
  <si>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</si>
  <si>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</si>
  <si>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</si>
  <si>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</si>
  <si>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</si>
  <si>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</si>
  <si>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</si>
  <si>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</si>
  <si>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</si>
  <si>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</si>
  <si>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</si>
  <si>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</si>
  <si>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</si>
  <si>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</si>
  <si>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</si>
  <si>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</si>
  <si>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</si>
  <si>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</si>
  <si>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</si>
  <si>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</si>
  <si>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</si>
  <si>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</si>
  <si>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</si>
  <si>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</si>
  <si>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</si>
  <si>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</si>
  <si>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</si>
  <si>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</si>
  <si>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</si>
  <si>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</si>
  <si>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</si>
  <si>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</si>
  <si>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</si>
  <si>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</si>
  <si>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</si>
  <si>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</si>
  <si>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</si>
  <si>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</si>
  <si>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</si>
  <si>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</si>
  <si>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</si>
  <si>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</si>
  <si>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</si>
  <si>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</si>
  <si>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</si>
  <si>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</si>
  <si>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</si>
  <si>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</si>
  <si>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</si>
  <si>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</si>
  <si>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</si>
  <si>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</si>
  <si>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</si>
  <si>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</si>
  <si>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</si>
  <si>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</si>
  <si>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</si>
  <si>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</si>
  <si>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</si>
  <si>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</si>
  <si>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</si>
  <si>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</si>
  <si>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</si>
  <si>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</si>
  <si>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</si>
  <si>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</si>
  <si>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</si>
  <si>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</si>
  <si>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</si>
  <si>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</si>
  <si>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</si>
  <si>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</si>
  <si>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</si>
  <si>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</si>
  <si>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</si>
  <si>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</si>
  <si>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</si>
  <si>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</si>
  <si>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</si>
  <si>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</si>
  <si>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</si>
  <si>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</si>
  <si>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</si>
  <si>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</si>
  <si>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</si>
  <si>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</si>
  <si>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</si>
  <si>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</si>
  <si>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</si>
  <si>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</si>
  <si>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</si>
  <si>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</si>
  <si>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</si>
  <si>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</si>
  <si>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</si>
  <si>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</si>
  <si>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</si>
  <si>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</si>
  <si>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</si>
  <si>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</si>
  <si>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</si>
  <si>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</si>
  <si>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</si>
  <si>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</si>
  <si>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</si>
  <si>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</si>
  <si>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</si>
  <si>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</si>
  <si>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</si>
  <si>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</si>
  <si>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</si>
  <si>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</si>
  <si>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</si>
  <si>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</si>
  <si>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</si>
  <si>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</si>
  <si>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</si>
  <si>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</si>
  <si>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</si>
  <si>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</si>
  <si>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</si>
  <si>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</si>
  <si>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</si>
  <si>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</si>
  <si>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</si>
  <si>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</si>
  <si>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</si>
  <si>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</si>
  <si>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</si>
  <si>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</si>
  <si>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</si>
  <si>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</si>
  <si>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</si>
  <si>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</si>
  <si>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</si>
  <si>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</si>
  <si>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</si>
  <si>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</si>
  <si>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</si>
  <si>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</si>
  <si>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</si>
  <si>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</si>
  <si>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</si>
  <si>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</si>
  <si>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</si>
  <si>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</si>
  <si>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</si>
  <si>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</si>
  <si>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</si>
  <si>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</si>
  <si>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</si>
  <si>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</si>
  <si>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</si>
  <si>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</si>
  <si>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</si>
  <si>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</si>
  <si>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</si>
  <si>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</si>
  <si>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</si>
  <si>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</si>
  <si>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</si>
  <si>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</si>
  <si>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</si>
  <si>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</si>
  <si>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</si>
  <si>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</si>
  <si>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</si>
  <si>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</si>
  <si>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</si>
  <si>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</si>
  <si>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</si>
  <si>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</si>
  <si>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</si>
  <si>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</si>
  <si>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</si>
  <si>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</si>
  <si>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</si>
  <si>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</si>
  <si>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</si>
  <si>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</si>
  <si>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</si>
  <si>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</si>
  <si>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</si>
  <si>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</si>
  <si>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</si>
  <si>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</si>
  <si>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</si>
  <si>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</si>
  <si>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</si>
  <si>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</si>
  <si>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</si>
  <si>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</si>
  <si>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</si>
  <si>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</si>
  <si>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</si>
  <si>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</si>
  <si>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</si>
  <si>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</si>
  <si>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</si>
  <si>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</si>
  <si>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</si>
  <si>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</si>
  <si>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</si>
  <si>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</si>
  <si>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</si>
  <si>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</si>
  <si>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</si>
  <si>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</si>
  <si>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</si>
  <si>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</si>
  <si>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</si>
  <si>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</si>
  <si>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</si>
  <si>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</si>
  <si>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</si>
  <si>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</si>
  <si>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</si>
  <si>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</si>
  <si>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</si>
  <si>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</si>
  <si>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</si>
  <si>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</si>
  <si>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</si>
  <si>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</si>
  <si>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</si>
  <si>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</si>
  <si>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</si>
  <si>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</si>
  <si>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</si>
  <si>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</si>
  <si>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</si>
  <si>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</si>
  <si>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</si>
  <si>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</si>
  <si>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</si>
  <si>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</si>
  <si>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</si>
  <si>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</si>
  <si>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</si>
  <si>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</si>
  <si>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</si>
  <si>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</si>
  <si>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</si>
  <si>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</si>
  <si>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</si>
  <si>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</si>
  <si>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</si>
  <si>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</si>
  <si>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</si>
  <si>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</si>
  <si>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</si>
  <si>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</si>
  <si>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</si>
  <si>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</si>
  <si>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</si>
  <si>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</si>
  <si>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</si>
  <si>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</si>
  <si>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</si>
  <si>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</si>
  <si>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</si>
  <si>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</si>
  <si>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</si>
  <si>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</si>
  <si>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</si>
  <si>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</si>
  <si>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</si>
  <si>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</si>
  <si>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</si>
  <si>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</si>
  <si>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</si>
  <si>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</si>
  <si>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</si>
  <si>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</si>
  <si>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</si>
  <si>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</si>
  <si>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</si>
  <si>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</si>
  <si>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</si>
  <si>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</si>
  <si>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</si>
  <si>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</si>
  <si>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</si>
  <si>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</si>
  <si>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</si>
  <si>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</si>
  <si>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</si>
  <si>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</si>
  <si>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</si>
  <si>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</si>
  <si>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</si>
  <si>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</si>
  <si>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</si>
  <si>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</si>
  <si>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</si>
  <si>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</si>
  <si>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</si>
  <si>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</si>
  <si>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</si>
  <si>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</si>
  <si>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</si>
  <si>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</si>
  <si>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</si>
  <si>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</si>
  <si>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</si>
  <si>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</si>
  <si>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</si>
  <si>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</si>
  <si>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</si>
  <si>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</si>
  <si>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</si>
  <si>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</si>
  <si>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</si>
  <si>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</si>
  <si>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</si>
  <si>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</si>
  <si>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</si>
  <si>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</si>
  <si>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</si>
  <si>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</si>
  <si>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</si>
  <si>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</si>
  <si>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</si>
  <si>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</si>
  <si>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</si>
  <si>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</si>
  <si>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</si>
  <si>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</si>
  <si>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</si>
  <si>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</si>
  <si>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</si>
  <si>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</si>
  <si>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</si>
  <si>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</si>
  <si>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</si>
  <si>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</si>
  <si>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</si>
  <si>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</si>
  <si>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</si>
  <si>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</si>
  <si>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</si>
  <si>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</si>
  <si>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</si>
  <si>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</si>
  <si>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</si>
  <si>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</si>
  <si>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</si>
  <si>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</si>
  <si>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</si>
  <si>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</si>
  <si>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</si>
  <si>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</si>
  <si>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</si>
  <si>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</si>
  <si>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</si>
  <si>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</si>
  <si>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</si>
  <si>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</si>
  <si>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</si>
  <si>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</si>
  <si>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</si>
  <si>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</si>
  <si>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</si>
  <si>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</si>
  <si>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</si>
  <si>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</si>
  <si>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</si>
  <si>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</si>
  <si>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</si>
  <si>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</si>
  <si>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</si>
  <si>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</si>
  <si>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</si>
  <si>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</si>
  <si>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</si>
  <si>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</si>
  <si>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</si>
  <si>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</si>
  <si>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</si>
  <si>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</si>
  <si>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</si>
  <si>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</si>
  <si>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</si>
  <si>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</si>
  <si>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</si>
  <si>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</si>
  <si>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</si>
  <si>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</si>
  <si>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</si>
  <si>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</si>
  <si>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</si>
  <si>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</si>
  <si>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</si>
  <si>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</si>
  <si>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</si>
  <si>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</si>
  <si>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</si>
  <si>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</si>
  <si>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</si>
  <si>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</si>
  <si>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</si>
  <si>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</si>
  <si>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</si>
  <si>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</si>
  <si>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</si>
  <si>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</si>
  <si>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</si>
  <si>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</si>
  <si>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</si>
  <si>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</si>
  <si>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</si>
  <si>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</si>
  <si>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</si>
  <si>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</si>
  <si>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</si>
  <si>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</si>
  <si>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</si>
  <si>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</si>
  <si>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</si>
  <si>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</si>
  <si>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</si>
  <si>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</si>
  <si>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</si>
  <si>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</si>
  <si>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</si>
  <si>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</si>
  <si>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</si>
  <si>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</si>
  <si>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</si>
  <si>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</si>
  <si>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</si>
  <si>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</si>
  <si>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</si>
  <si>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</si>
  <si>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</si>
  <si>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</si>
  <si>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</si>
  <si>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</si>
  <si>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</si>
  <si>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</si>
  <si>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</si>
  <si>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</si>
  <si>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</si>
  <si>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</si>
  <si>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</si>
  <si>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</si>
  <si>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</si>
  <si>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</si>
  <si>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</si>
  <si>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</si>
  <si>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</si>
  <si>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</si>
  <si>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</si>
  <si>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</si>
  <si>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</si>
  <si>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</si>
  <si>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</si>
  <si>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</si>
  <si>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</si>
  <si>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</si>
  <si>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</si>
  <si>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</si>
  <si>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</si>
  <si>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</si>
  <si>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</si>
  <si>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</si>
  <si>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</si>
  <si>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</si>
  <si>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</si>
  <si>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</si>
  <si>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</si>
  <si>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</si>
  <si>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</si>
  <si>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</si>
  <si>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</si>
  <si>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</si>
  <si>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</si>
  <si>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</si>
  <si>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</si>
  <si>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</si>
  <si>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</si>
  <si>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</si>
  <si>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</si>
  <si>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</si>
  <si>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</si>
  <si>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</si>
  <si>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</si>
  <si>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</si>
  <si>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</si>
  <si>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</si>
  <si>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</si>
  <si>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</si>
  <si>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</si>
  <si>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</si>
  <si>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</si>
  <si>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</si>
  <si>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</si>
  <si>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</si>
  <si>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</si>
  <si>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</si>
  <si>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</si>
  <si>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</si>
  <si>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</si>
  <si>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</si>
  <si>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</si>
  <si>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</si>
  <si>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</si>
  <si>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</si>
  <si>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</si>
  <si>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</si>
  <si>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</si>
  <si>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</si>
  <si>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</si>
  <si>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</si>
  <si>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</si>
  <si>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</si>
  <si>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</si>
  <si>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</si>
  <si>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</si>
  <si>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</si>
  <si>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</si>
  <si>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</si>
  <si>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</si>
  <si>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</si>
  <si>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</si>
  <si>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</si>
  <si>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</si>
  <si>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</si>
  <si>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</si>
  <si>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</si>
  <si>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</si>
  <si>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</si>
  <si>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</si>
  <si>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</si>
  <si>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</si>
  <si>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</si>
  <si>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</si>
  <si>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</si>
  <si>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</si>
  <si>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</si>
  <si>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</si>
  <si>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</si>
  <si>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</si>
  <si>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</si>
  <si>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</si>
  <si>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</si>
  <si>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</si>
  <si>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</si>
  <si>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</si>
  <si>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</si>
  <si>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</si>
  <si>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</si>
  <si>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</si>
  <si>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</si>
  <si>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</si>
  <si>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</si>
  <si>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</si>
  <si>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</si>
  <si>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</si>
  <si>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</si>
  <si>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</si>
  <si>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</si>
  <si>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</si>
  <si>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</si>
  <si>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</si>
  <si>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</si>
  <si>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</si>
  <si>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</si>
  <si>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</si>
  <si>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</si>
  <si>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</si>
  <si>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</si>
  <si>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</si>
  <si>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</si>
  <si>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</si>
  <si>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</si>
  <si>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</si>
  <si>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</si>
  <si>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</si>
  <si>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</si>
  <si>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</si>
  <si>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</si>
  <si>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</si>
  <si>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</si>
  <si>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</si>
  <si>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</si>
  <si>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</si>
  <si>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</si>
  <si>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</si>
  <si>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</si>
  <si>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</si>
  <si>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</si>
  <si>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</si>
  <si>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</si>
  <si>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</si>
  <si>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</si>
  <si>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</si>
  <si>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</si>
  <si>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</si>
  <si>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</si>
  <si>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</si>
  <si>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</si>
  <si>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</si>
  <si>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</si>
  <si>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</si>
  <si>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</si>
  <si>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</si>
  <si>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</si>
  <si>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</si>
  <si>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</si>
  <si>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</si>
  <si>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</si>
  <si>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</si>
  <si>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</si>
  <si>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</si>
  <si>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</si>
  <si>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</si>
  <si>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</si>
  <si>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</si>
  <si>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</si>
  <si>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</si>
  <si>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</si>
  <si>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</si>
  <si>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</si>
  <si>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</si>
  <si>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</si>
  <si>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</si>
  <si>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</si>
  <si>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</si>
  <si>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</si>
  <si>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</si>
  <si>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</si>
  <si>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</si>
  <si>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</si>
  <si>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</si>
  <si>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</si>
  <si>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</si>
  <si>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</si>
  <si>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</si>
  <si>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</si>
  <si>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</si>
  <si>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</si>
  <si>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</si>
  <si>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</si>
  <si>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</si>
  <si>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</si>
  <si>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</si>
  <si>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</si>
  <si>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</si>
  <si>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</si>
  <si>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</si>
  <si>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</si>
  <si>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</si>
  <si>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</si>
  <si>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</si>
  <si>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</si>
  <si>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</si>
  <si>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</si>
  <si>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</si>
  <si>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</si>
  <si>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</si>
  <si>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</si>
  <si>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</si>
  <si>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</si>
  <si>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</si>
  <si>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</si>
  <si>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</si>
  <si>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</si>
  <si>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</si>
  <si>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</si>
  <si>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</si>
  <si>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</si>
  <si>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</si>
  <si>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</si>
  <si>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</si>
  <si>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</si>
  <si>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</si>
  <si>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</si>
  <si>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</si>
  <si>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</si>
  <si>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</si>
  <si>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</si>
  <si>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</si>
  <si>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</si>
  <si>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</si>
  <si>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</si>
  <si>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</si>
  <si>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</si>
  <si>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</si>
  <si>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</si>
  <si>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</si>
  <si>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</si>
  <si>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</si>
  <si>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</si>
  <si>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</si>
  <si>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</si>
  <si>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</si>
  <si>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</si>
  <si>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</si>
  <si>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</si>
  <si>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</si>
  <si>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</si>
  <si>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</si>
  <si>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</si>
  <si>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</si>
  <si>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</si>
  <si>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</si>
  <si>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</si>
  <si>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</si>
  <si>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</si>
  <si>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</si>
  <si>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</si>
  <si>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</si>
  <si>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</si>
  <si>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</si>
  <si>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</si>
  <si>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</si>
  <si>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</si>
  <si>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</si>
  <si>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</si>
  <si>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</si>
  <si>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</si>
  <si>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</si>
  <si>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</si>
  <si>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</si>
  <si>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</si>
  <si>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</si>
  <si>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</si>
  <si>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</si>
  <si>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</si>
  <si>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</si>
  <si>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</si>
  <si>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</si>
  <si>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</si>
  <si>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</si>
  <si>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</si>
  <si>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</si>
  <si>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</si>
  <si>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</si>
  <si>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</si>
  <si>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</si>
  <si>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</si>
  <si>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</si>
  <si>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</si>
  <si>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</si>
  <si>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</si>
  <si>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</si>
  <si>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</si>
  <si>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</si>
  <si>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</si>
  <si>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</si>
  <si>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</si>
  <si>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</si>
  <si>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</si>
  <si>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</si>
  <si>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</si>
  <si>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</si>
  <si>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</si>
  <si>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</si>
  <si>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</si>
  <si>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</si>
  <si>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</si>
  <si>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</si>
  <si>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</si>
  <si>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</si>
  <si>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</si>
  <si>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</si>
  <si>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</si>
  <si>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</si>
  <si>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</si>
  <si>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</si>
  <si>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</si>
  <si>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</si>
  <si>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</si>
  <si>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</si>
  <si>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</si>
  <si>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</si>
  <si>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</si>
  <si>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</si>
  <si>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</si>
  <si>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</si>
  <si>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</si>
  <si>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</si>
  <si>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</si>
  <si>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</si>
  <si>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</si>
  <si>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</si>
  <si>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</si>
  <si>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</si>
  <si>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</si>
  <si>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</si>
  <si>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</si>
  <si>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</si>
  <si>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</si>
  <si>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</si>
  <si>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</si>
  <si>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</si>
  <si>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</si>
  <si>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</si>
  <si>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</si>
  <si>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</si>
  <si>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</si>
  <si>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</si>
  <si>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</si>
  <si>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</si>
  <si>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</si>
  <si>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</si>
  <si>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</si>
  <si>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</si>
  <si>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</si>
  <si>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</si>
  <si>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</si>
  <si>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</si>
  <si>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</si>
  <si>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</si>
  <si>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</si>
  <si>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</si>
  <si>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</si>
  <si>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</si>
  <si>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</si>
  <si>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</si>
  <si>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</si>
  <si>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</si>
  <si>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</si>
  <si>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</si>
  <si>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</si>
  <si>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</si>
  <si>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</si>
  <si>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</si>
  <si>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</si>
  <si>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</si>
  <si>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</si>
  <si>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</si>
  <si>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</si>
  <si>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</si>
  <si>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</si>
  <si>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</si>
  <si>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</si>
  <si>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</si>
  <si>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</si>
  <si>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</si>
  <si>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</si>
  <si>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</si>
  <si>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</si>
  <si>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</si>
  <si>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</si>
  <si>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</si>
  <si>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</si>
  <si>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</si>
  <si>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</si>
  <si>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</si>
  <si>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</si>
  <si>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</si>
  <si>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</si>
  <si>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</si>
  <si>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</si>
  <si>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</si>
  <si>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</si>
  <si>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</si>
  <si>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</si>
  <si>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</si>
  <si>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</si>
  <si>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</si>
  <si>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</si>
  <si>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</si>
  <si>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</si>
  <si>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</si>
  <si>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</si>
  <si>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</si>
  <si>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</si>
  <si>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</si>
  <si>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</si>
  <si>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</si>
  <si>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</si>
  <si>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</si>
  <si>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</si>
  <si>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</si>
  <si>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</si>
  <si>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</si>
  <si>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</si>
  <si>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</si>
  <si>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</si>
  <si>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</si>
  <si>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</si>
  <si>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</si>
  <si>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</si>
  <si>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</si>
  <si>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</si>
  <si>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</si>
  <si>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</si>
  <si>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</si>
  <si>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</si>
  <si>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</si>
  <si>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</si>
  <si>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</si>
  <si>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</si>
  <si>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</si>
  <si>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</si>
  <si>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</si>
  <si>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</si>
  <si>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</si>
  <si>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</si>
  <si>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</si>
  <si>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</si>
  <si>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</si>
  <si>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</si>
  <si>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</si>
  <si>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</si>
  <si>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</si>
  <si>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</si>
  <si>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</si>
  <si>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</si>
  <si>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</si>
  <si>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</si>
  <si>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</si>
  <si>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</si>
  <si>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</si>
  <si>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</si>
  <si>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</si>
  <si>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</si>
  <si>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</si>
  <si>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</si>
  <si>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</si>
  <si>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</si>
  <si>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</si>
  <si>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</si>
  <si>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</si>
  <si>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</si>
  <si>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</si>
  <si>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</si>
  <si>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</si>
  <si>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</si>
  <si>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</si>
  <si>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</si>
  <si>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</si>
  <si>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</si>
  <si>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</si>
  <si>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</si>
  <si>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</si>
  <si>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</si>
  <si>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</si>
  <si>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</si>
  <si>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</si>
  <si>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</si>
  <si>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</si>
  <si>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</si>
  <si>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</si>
  <si>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</si>
  <si>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</si>
  <si>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</si>
  <si>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</si>
  <si>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</si>
  <si>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</si>
  <si>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</si>
  <si>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</si>
  <si>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</si>
  <si>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</si>
  <si>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</si>
  <si>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</si>
  <si>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</si>
  <si>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</si>
  <si>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</si>
  <si>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</si>
  <si>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</si>
  <si>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</si>
  <si>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</si>
  <si>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</si>
  <si>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</si>
  <si>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</si>
  <si>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</si>
  <si>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</si>
  <si>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</si>
  <si>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</si>
  <si>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</si>
  <si>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</si>
  <si>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</si>
  <si>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</si>
  <si>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</si>
  <si>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</si>
  <si>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</si>
  <si>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</si>
  <si>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</si>
  <si>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</si>
  <si>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</si>
  <si>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</si>
  <si>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</si>
  <si>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</si>
  <si>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</si>
  <si>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</si>
  <si>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</si>
  <si>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</si>
  <si>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</si>
  <si>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</si>
  <si>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</si>
  <si>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</si>
  <si>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</si>
  <si>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</si>
  <si>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</si>
  <si>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</si>
  <si>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</si>
  <si>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</si>
  <si>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</si>
  <si>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</si>
  <si>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</si>
  <si>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</si>
  <si>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</si>
  <si>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</si>
  <si>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</si>
  <si>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</si>
  <si>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</si>
  <si>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</si>
  <si>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</si>
  <si>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</si>
  <si>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</si>
  <si>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</si>
  <si>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</si>
  <si>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</si>
  <si>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</si>
  <si>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</si>
  <si>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</si>
  <si>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</si>
  <si>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</si>
  <si>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</si>
  <si>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</si>
  <si>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</si>
  <si>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</si>
  <si>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</si>
  <si>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</si>
  <si>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</si>
  <si>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</si>
  <si>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</si>
  <si>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</si>
  <si>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</si>
  <si>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</si>
  <si>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</si>
  <si>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</si>
  <si>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</si>
  <si>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</si>
  <si>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</si>
  <si>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</si>
  <si>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</si>
  <si>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</si>
  <si>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</si>
  <si>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</si>
  <si>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</si>
  <si>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</si>
  <si>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</si>
  <si>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</si>
  <si>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</si>
  <si>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</si>
  <si>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</si>
  <si>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</si>
  <si>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</si>
  <si>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</si>
  <si>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</si>
  <si>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</si>
  <si>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</si>
  <si>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</si>
  <si>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</si>
  <si>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</si>
  <si>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</si>
  <si>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</si>
  <si>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</si>
  <si>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</si>
  <si>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</si>
  <si>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</si>
  <si>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</si>
  <si>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</si>
  <si>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</si>
  <si>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</si>
  <si>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</si>
  <si>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</si>
  <si>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</si>
  <si>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</si>
  <si>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</si>
  <si>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</si>
  <si>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</si>
  <si>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</si>
  <si>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</si>
  <si>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</si>
  <si>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</si>
  <si>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</si>
  <si>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</si>
  <si>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</si>
  <si>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</si>
  <si>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</si>
  <si>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</si>
  <si>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</si>
  <si>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</si>
  <si>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</si>
  <si>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</si>
  <si>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</si>
  <si>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</si>
  <si>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</si>
  <si>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</si>
  <si>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</si>
  <si>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</si>
  <si>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</si>
  <si>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</si>
  <si>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</si>
  <si>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</si>
  <si>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</si>
  <si>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</si>
  <si>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</si>
  <si>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</si>
  <si>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</si>
  <si>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</si>
  <si>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</si>
  <si>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</si>
  <si>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</si>
  <si>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</si>
  <si>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</si>
  <si>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</si>
  <si>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</si>
  <si>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</si>
  <si>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</si>
  <si>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</si>
  <si>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</si>
  <si>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</si>
  <si>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</si>
  <si>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</si>
  <si>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</si>
  <si>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</si>
  <si>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</si>
  <si>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</si>
  <si>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</si>
  <si>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</si>
  <si>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</si>
  <si>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</si>
  <si>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</si>
  <si>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</si>
  <si>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</si>
  <si>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</si>
  <si>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</si>
  <si>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</si>
  <si>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</si>
  <si>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</si>
  <si>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</si>
  <si>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</si>
  <si>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</si>
  <si>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</si>
  <si>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</si>
  <si>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</si>
  <si>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</si>
  <si>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</si>
  <si>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</si>
  <si>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</si>
  <si>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</si>
  <si>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</si>
  <si>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</si>
  <si>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</si>
  <si>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</si>
  <si>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</si>
  <si>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</si>
  <si>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</si>
  <si>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</si>
  <si>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</si>
  <si>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</si>
  <si>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</si>
  <si>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</si>
  <si>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</si>
  <si>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</si>
  <si>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</si>
  <si>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</si>
  <si>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</si>
  <si>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</si>
  <si>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</si>
  <si>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</si>
  <si>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</si>
  <si>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</si>
  <si>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</si>
  <si>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</si>
  <si>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</si>
  <si>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</si>
  <si>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</si>
  <si>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</si>
  <si>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</si>
  <si>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</si>
  <si>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</si>
  <si>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</si>
  <si>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</si>
  <si>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</si>
  <si>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</si>
  <si>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</si>
  <si>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</si>
  <si>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</si>
  <si>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</si>
  <si>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</si>
  <si>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</si>
  <si>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</si>
  <si>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</si>
  <si>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</si>
  <si>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</si>
  <si>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</si>
  <si>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</si>
  <si>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</si>
  <si>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</si>
  <si>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</si>
  <si>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</si>
  <si>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</si>
  <si>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</si>
  <si>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</si>
  <si>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</si>
  <si>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</si>
  <si>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</si>
  <si>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</si>
  <si>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</si>
  <si>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</si>
  <si>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</si>
  <si>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</si>
  <si>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</si>
  <si>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</si>
  <si>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</si>
  <si>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</si>
  <si>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</si>
  <si>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</si>
  <si>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</si>
  <si>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</si>
  <si>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</si>
  <si>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</si>
  <si>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</si>
  <si>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</si>
  <si>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</si>
  <si>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</si>
  <si>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</si>
  <si>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</si>
  <si>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</si>
  <si>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</si>
  <si>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</si>
  <si>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</si>
  <si>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</si>
  <si>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</si>
  <si>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</si>
  <si>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</si>
  <si>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</si>
  <si>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</si>
  <si>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</si>
  <si>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</si>
  <si>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</si>
  <si>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</si>
  <si>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</si>
  <si>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</si>
  <si>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</si>
  <si>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</si>
  <si>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</si>
  <si>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</si>
  <si>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</si>
  <si>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</si>
  <si>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</si>
  <si>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</si>
  <si>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</si>
  <si>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</si>
  <si>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</si>
  <si>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</si>
  <si>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</si>
  <si>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</si>
  <si>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</si>
  <si>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</si>
  <si>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</si>
  <si>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</si>
  <si>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</si>
  <si>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</si>
  <si>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</si>
  <si>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</si>
  <si>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</si>
  <si>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</si>
  <si>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</si>
  <si>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</si>
  <si>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</si>
  <si>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</si>
  <si>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</si>
  <si>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</si>
  <si>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</si>
  <si>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</si>
  <si>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</si>
  <si>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</si>
  <si>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</si>
  <si>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</si>
  <si>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</si>
  <si>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</si>
  <si>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</si>
  <si>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</si>
  <si>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</si>
  <si>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</si>
  <si>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</si>
  <si>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</si>
  <si>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</si>
  <si>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</si>
  <si>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</si>
  <si>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</si>
  <si>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</si>
  <si>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</si>
  <si>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</si>
  <si>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</si>
  <si>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</si>
  <si>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</si>
  <si>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</si>
  <si>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</si>
  <si>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</si>
  <si>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</si>
  <si>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</si>
  <si>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</si>
  <si>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</si>
  <si>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</si>
  <si>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</si>
  <si>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</si>
  <si>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</si>
  <si>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</si>
  <si>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</si>
  <si>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</si>
  <si>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</si>
  <si>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</si>
  <si>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</si>
  <si>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</si>
  <si>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</si>
  <si>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</si>
  <si>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</si>
  <si>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</si>
  <si>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</si>
  <si>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</si>
  <si>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</si>
  <si>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</si>
  <si>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</si>
  <si>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</si>
  <si>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</si>
  <si>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</si>
  <si>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</si>
  <si>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</si>
  <si>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</si>
  <si>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</si>
  <si>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</si>
  <si>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</si>
  <si>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</si>
  <si>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</si>
  <si>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</si>
  <si>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</si>
  <si>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</si>
  <si>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</si>
  <si>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</si>
  <si>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</si>
  <si>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</si>
  <si>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</si>
  <si>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</si>
  <si>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</si>
  <si>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</si>
  <si>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</si>
  <si>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</si>
  <si>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</si>
  <si>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</si>
  <si>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</si>
  <si>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</si>
  <si>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</si>
  <si>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</si>
  <si>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</si>
  <si>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</si>
  <si>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</si>
  <si>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</si>
  <si>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</si>
  <si>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</si>
  <si>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</si>
  <si>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</si>
  <si>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</si>
  <si>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</si>
  <si>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</si>
  <si>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</si>
  <si>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</si>
  <si>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</si>
  <si>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</si>
  <si>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</si>
  <si>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</si>
  <si>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</si>
  <si>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</si>
  <si>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</si>
  <si>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</si>
  <si>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</si>
  <si>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</si>
  <si>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</si>
  <si>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</si>
  <si>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</si>
  <si>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</si>
  <si>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</si>
  <si>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</si>
  <si>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</si>
  <si>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</si>
  <si>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</si>
  <si>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</si>
  <si>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</si>
  <si>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</si>
  <si>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</si>
  <si>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</si>
  <si>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</si>
  <si>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</si>
  <si>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</si>
  <si>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</si>
  <si>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</si>
  <si>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</si>
  <si>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</si>
  <si>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</si>
  <si>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</si>
  <si>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</si>
  <si>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</si>
  <si>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</si>
  <si>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</si>
  <si>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</si>
  <si>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</si>
  <si>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</si>
  <si>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</si>
  <si>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</si>
  <si>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</si>
  <si>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</si>
  <si>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</si>
  <si>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</si>
  <si>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</si>
  <si>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</si>
  <si>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</si>
  <si>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</si>
  <si>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</si>
  <si>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</si>
  <si>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</si>
  <si>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</si>
  <si>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</si>
  <si>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</si>
  <si>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</si>
  <si>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</si>
  <si>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</si>
  <si>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</si>
  <si>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</si>
  <si>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</si>
  <si>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</si>
  <si>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</si>
  <si>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</si>
  <si>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</si>
  <si>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</si>
  <si>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</si>
  <si>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</si>
  <si>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</si>
  <si>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</si>
  <si>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</si>
  <si>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</si>
  <si>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</si>
  <si>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</si>
  <si>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</si>
  <si>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</si>
  <si>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</si>
  <si>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</si>
  <si>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</si>
  <si>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</si>
  <si>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</si>
  <si>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</si>
  <si>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</si>
  <si>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</si>
  <si>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</si>
  <si>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</si>
  <si>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</si>
  <si>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</si>
  <si>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</si>
  <si>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</si>
  <si>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</si>
  <si>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</si>
  <si>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</si>
  <si>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</si>
  <si>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</si>
  <si>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</si>
  <si>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</si>
  <si>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</si>
  <si>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</si>
  <si>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</si>
  <si>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</si>
  <si>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</si>
  <si>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</si>
  <si>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</si>
  <si>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</si>
  <si>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</si>
  <si>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</si>
  <si>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</si>
  <si>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</si>
  <si>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</si>
  <si>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</si>
  <si>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</si>
  <si>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</si>
  <si>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</si>
  <si>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</si>
  <si>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</si>
  <si>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</si>
  <si>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</si>
  <si>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</si>
  <si>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</si>
  <si>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</si>
  <si>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</si>
  <si>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</si>
  <si>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</si>
  <si>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</si>
  <si>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</si>
  <si>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</si>
  <si>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</si>
  <si>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</si>
  <si>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</si>
  <si>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</si>
  <si>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</si>
  <si>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</si>
  <si>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</si>
  <si>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</si>
  <si>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</si>
  <si>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</si>
  <si>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</si>
  <si>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</si>
  <si>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</si>
  <si>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</si>
  <si>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</si>
  <si>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</si>
  <si>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</si>
  <si>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</si>
  <si>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</si>
  <si>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</si>
  <si>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</si>
  <si>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</si>
  <si>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</si>
  <si>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</si>
  <si>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</si>
  <si>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</si>
  <si>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</si>
  <si>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</si>
  <si>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</si>
  <si>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</si>
  <si>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</si>
  <si>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</si>
  <si>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</si>
  <si>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</si>
  <si>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</si>
  <si>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</si>
  <si>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</si>
  <si>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</si>
  <si>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</si>
  <si>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</si>
  <si>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</si>
  <si>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</si>
  <si>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</si>
  <si>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</si>
  <si>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</si>
  <si>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</si>
  <si>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</si>
  <si>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</si>
  <si>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</si>
  <si>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</si>
  <si>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</si>
  <si>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</si>
  <si>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</si>
  <si>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</si>
  <si>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</si>
  <si>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</si>
  <si>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</si>
  <si>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</si>
  <si>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</si>
  <si>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</si>
  <si>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</si>
  <si>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</si>
  <si>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</si>
  <si>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</si>
  <si>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</si>
  <si>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</si>
  <si>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</si>
  <si>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</si>
  <si>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</si>
  <si>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</si>
  <si>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</si>
  <si>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</si>
  <si>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</si>
  <si>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</si>
  <si>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</si>
  <si>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</si>
  <si>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</si>
  <si>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</si>
  <si>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</si>
  <si>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</si>
  <si>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</si>
  <si>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</si>
  <si>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</si>
  <si>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</si>
  <si>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</si>
  <si>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</si>
  <si>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</si>
  <si>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</si>
  <si>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</si>
  <si>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</si>
  <si>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</si>
  <si>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</si>
  <si>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</si>
  <si>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</si>
  <si>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</si>
  <si>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</si>
  <si>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</si>
  <si>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</si>
  <si>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</si>
  <si>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</si>
  <si>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</si>
  <si>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</si>
  <si>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</si>
  <si>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</si>
  <si>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</si>
  <si>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</si>
  <si>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</si>
  <si>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</si>
  <si>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</si>
  <si>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</si>
  <si>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</si>
  <si>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</si>
  <si>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</si>
  <si>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</si>
  <si>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</si>
  <si>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</si>
  <si>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</si>
  <si>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</si>
  <si>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</si>
  <si>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</si>
  <si>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</si>
  <si>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</si>
  <si>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</si>
  <si>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</si>
  <si>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</si>
  <si>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</si>
  <si>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</si>
  <si>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</si>
  <si>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</si>
  <si>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</si>
  <si>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</si>
  <si>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</si>
  <si>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</si>
  <si>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</si>
  <si>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</si>
  <si>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</si>
  <si>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</si>
  <si>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</si>
  <si>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</si>
  <si>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</si>
  <si>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</si>
  <si>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</si>
  <si>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</si>
  <si>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</si>
  <si>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</si>
  <si>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</si>
  <si>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</si>
  <si>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</si>
  <si>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</si>
  <si>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</si>
  <si>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</si>
  <si>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</si>
  <si>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</si>
  <si>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</si>
  <si>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</si>
  <si>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</si>
  <si>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</si>
  <si>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</si>
  <si>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</si>
  <si>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</si>
  <si>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</si>
  <si>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</si>
  <si>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</si>
  <si>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</si>
  <si>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</si>
  <si>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</si>
  <si>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</si>
  <si>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</si>
  <si>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</si>
  <si>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</si>
  <si>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</si>
  <si>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</si>
  <si>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</si>
  <si>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</si>
  <si>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</si>
  <si>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</si>
  <si>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</si>
  <si>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</si>
  <si>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</si>
  <si>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</si>
  <si>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</si>
  <si>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</si>
  <si>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</si>
  <si>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</si>
  <si>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</si>
  <si>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</si>
  <si>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</si>
  <si>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</si>
  <si>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</si>
  <si>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</si>
  <si>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</si>
  <si>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</si>
  <si>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</si>
  <si>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</si>
  <si>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</si>
  <si>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</si>
  <si>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</si>
  <si>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</si>
  <si>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</si>
  <si>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</si>
  <si>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</si>
  <si>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</si>
  <si>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</si>
  <si>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</si>
  <si>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</si>
  <si>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</si>
  <si>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</si>
  <si>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</si>
  <si>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</si>
  <si>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</si>
  <si>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</si>
  <si>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</si>
  <si>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</si>
  <si>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</si>
  <si>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</si>
  <si>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</si>
  <si>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</si>
  <si>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</si>
  <si>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</si>
  <si>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</si>
  <si>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</si>
  <si>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</si>
  <si>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</si>
  <si>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</si>
  <si>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</si>
  <si>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</si>
  <si>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</si>
  <si>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</si>
  <si>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</si>
  <si>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</si>
  <si>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</si>
  <si>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</si>
  <si>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</si>
  <si>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</si>
  <si>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</si>
  <si>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</si>
  <si>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</si>
  <si>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</si>
  <si>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</si>
  <si>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</si>
  <si>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</si>
  <si>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</si>
  <si>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</si>
  <si>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</si>
  <si>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</si>
  <si>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</si>
  <si>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</si>
  <si>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</si>
  <si>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</si>
  <si>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</si>
  <si>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</si>
  <si>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</si>
  <si>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</si>
  <si>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</si>
  <si>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</si>
  <si>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</si>
  <si>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</si>
  <si>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</si>
  <si>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</si>
  <si>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</si>
  <si>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</si>
  <si>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</si>
  <si>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</si>
  <si>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</si>
  <si>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</si>
  <si>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</si>
  <si>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</si>
  <si>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</si>
  <si>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</si>
  <si>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</si>
  <si>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</si>
  <si>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</si>
  <si>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</si>
  <si>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</si>
  <si>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</si>
  <si>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</si>
  <si>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</si>
  <si>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</si>
  <si>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</si>
  <si>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</si>
  <si>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</si>
  <si>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</si>
  <si>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</si>
  <si>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</si>
  <si>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</si>
  <si>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</si>
  <si>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</si>
  <si>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</si>
  <si>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</si>
  <si>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</si>
  <si>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</si>
  <si>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</si>
  <si>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</si>
  <si>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</si>
  <si>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</si>
  <si>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</si>
  <si>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</si>
  <si>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</si>
  <si>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</si>
  <si>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</si>
  <si>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</si>
  <si>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</si>
  <si>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</si>
  <si>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</si>
  <si>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</si>
  <si>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</si>
  <si>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</si>
  <si>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</si>
  <si>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</si>
  <si>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</si>
  <si>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</si>
  <si>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</si>
  <si>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</si>
  <si>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</si>
  <si>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</si>
  <si>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</si>
  <si>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</si>
  <si>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</si>
  <si>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</si>
  <si>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</si>
  <si>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</si>
  <si>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</si>
  <si>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</si>
  <si>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</si>
  <si>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</si>
  <si>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</si>
  <si>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</si>
  <si>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</si>
  <si>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</si>
  <si>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</si>
  <si>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</si>
  <si>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</si>
  <si>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</si>
  <si>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</si>
  <si>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</si>
  <si>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</si>
  <si>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</si>
  <si>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</si>
  <si>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</si>
  <si>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</si>
  <si>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</si>
  <si>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</si>
  <si>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</si>
  <si>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</si>
  <si>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</si>
  <si>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</si>
  <si>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</si>
  <si>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</si>
  <si>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</si>
  <si>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</si>
  <si>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</si>
  <si>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</si>
  <si>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</si>
  <si>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</si>
  <si>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</si>
  <si>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</si>
  <si>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</si>
  <si>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</si>
  <si>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</si>
  <si>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</si>
  <si>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</si>
  <si>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</si>
  <si>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</si>
  <si>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</si>
  <si>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</si>
  <si>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</si>
  <si>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</si>
  <si>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</si>
  <si>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</si>
  <si>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</si>
  <si>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</si>
  <si>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</si>
  <si>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</si>
  <si>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</si>
  <si>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</si>
  <si>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</si>
  <si>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</si>
  <si>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</si>
  <si>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</si>
  <si>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</si>
  <si>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</si>
  <si>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</si>
  <si>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</si>
  <si>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</si>
  <si>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</si>
  <si>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</si>
  <si>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</si>
  <si>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</si>
  <si>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</si>
  <si>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</si>
  <si>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</si>
  <si>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</si>
  <si>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</si>
  <si>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</si>
  <si>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</si>
  <si>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</si>
  <si>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</si>
  <si>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</si>
  <si>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</si>
  <si>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</si>
  <si>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</si>
  <si>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</si>
  <si>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</si>
  <si>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</si>
  <si>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</si>
  <si>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</si>
  <si>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</si>
  <si>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</si>
  <si>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</si>
  <si>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</si>
  <si>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</si>
  <si>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</si>
  <si>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</si>
  <si>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</si>
  <si>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</si>
  <si>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</si>
  <si>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</si>
  <si>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</si>
  <si>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</si>
  <si>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</si>
  <si>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</si>
  <si>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</si>
  <si>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</si>
  <si>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</si>
  <si>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</si>
  <si>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</si>
  <si>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</si>
  <si>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</si>
  <si>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</si>
  <si>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</si>
  <si>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</si>
  <si>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</si>
  <si>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</si>
  <si>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</si>
  <si>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</si>
  <si>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</si>
  <si>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</si>
  <si>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</si>
  <si>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</si>
  <si>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</si>
  <si>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</si>
  <si>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</si>
  <si>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</si>
  <si>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</si>
  <si>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</si>
  <si>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</si>
  <si>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</si>
  <si>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</si>
  <si>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</si>
  <si>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</si>
  <si>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</si>
  <si>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</si>
  <si>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</si>
  <si>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</si>
  <si>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</si>
  <si>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</si>
  <si>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</si>
  <si>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</si>
  <si>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</si>
  <si>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</si>
  <si>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</si>
  <si>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</si>
  <si>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</si>
  <si>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</si>
  <si>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</si>
  <si>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</si>
  <si>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</si>
  <si>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</si>
  <si>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</si>
  <si>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</si>
  <si>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</si>
  <si>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</si>
  <si>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</si>
  <si>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</si>
  <si>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</si>
  <si>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</si>
  <si>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</si>
  <si>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</si>
  <si>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</si>
  <si>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</si>
  <si>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</si>
  <si>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</si>
  <si>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</si>
  <si>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</si>
  <si>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</si>
  <si>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</si>
  <si>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</si>
  <si>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</si>
  <si>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</si>
  <si>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</si>
  <si>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</si>
  <si>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</si>
  <si>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</si>
  <si>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</si>
  <si>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</si>
  <si>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</si>
  <si>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</si>
  <si>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</si>
  <si>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</si>
  <si>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</si>
  <si>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</si>
  <si>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</si>
  <si>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</si>
  <si>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</si>
  <si>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</si>
  <si>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</si>
  <si>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</si>
  <si>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</si>
  <si>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</si>
  <si>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</si>
  <si>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</si>
  <si>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</si>
  <si>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</si>
  <si>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</si>
  <si>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</si>
  <si>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</si>
  <si>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</si>
  <si>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</si>
  <si>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</si>
  <si>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</si>
  <si>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</si>
  <si>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</si>
  <si>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</si>
  <si>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</si>
  <si>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</si>
  <si>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</si>
  <si>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</si>
  <si>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</si>
  <si>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</si>
  <si>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</si>
  <si>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</si>
  <si>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</si>
  <si>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</si>
  <si>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</si>
  <si>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</si>
  <si>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</si>
  <si>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</si>
  <si>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</si>
  <si>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</si>
  <si>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</si>
  <si>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</si>
  <si>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</si>
  <si>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</si>
  <si>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</si>
  <si>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</si>
  <si>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</si>
  <si>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</si>
  <si>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</si>
  <si>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</si>
  <si>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</si>
  <si>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</si>
  <si>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</si>
  <si>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</si>
  <si>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</si>
  <si>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</si>
  <si>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</si>
  <si>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</si>
  <si>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</si>
  <si>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</si>
  <si>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</si>
  <si>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</si>
  <si>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</si>
  <si>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</si>
  <si>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</si>
  <si>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</si>
  <si>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</si>
  <si>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</si>
  <si>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</si>
  <si>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</si>
  <si>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</si>
  <si>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</si>
  <si>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</si>
  <si>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</si>
  <si>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</si>
  <si>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</si>
  <si>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</si>
  <si>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</si>
  <si>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</si>
  <si>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</si>
  <si>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</si>
  <si>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</si>
  <si>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</si>
  <si>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</si>
  <si>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</si>
  <si>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</si>
  <si>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</si>
  <si>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</si>
  <si>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</si>
  <si>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</si>
  <si>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</si>
  <si>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</si>
  <si>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</si>
  <si>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</si>
  <si>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</si>
  <si>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</si>
  <si>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</si>
  <si>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</si>
  <si>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</si>
  <si>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</si>
  <si>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</si>
  <si>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</si>
  <si>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</si>
  <si>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</si>
  <si>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</si>
  <si>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</si>
  <si>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</si>
  <si>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</si>
  <si>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</si>
  <si>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</si>
  <si>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</si>
  <si>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</si>
  <si>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</si>
  <si>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</si>
  <si>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</si>
  <si>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</si>
  <si>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</si>
  <si>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</si>
  <si>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</si>
  <si>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</si>
  <si>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</si>
  <si>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</si>
  <si>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</si>
  <si>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</si>
  <si>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</si>
  <si>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</si>
  <si>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</si>
  <si>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</si>
  <si>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</si>
  <si>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</si>
  <si>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</si>
  <si>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</si>
  <si>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</si>
  <si>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</si>
  <si>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</si>
  <si>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</si>
  <si>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</si>
  <si>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</si>
  <si>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</si>
  <si>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</si>
  <si>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</si>
  <si>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</si>
  <si>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</si>
  <si>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</si>
  <si>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</si>
  <si>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</si>
  <si>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</si>
  <si>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</si>
  <si>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</si>
  <si>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</si>
  <si>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</si>
  <si>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</si>
  <si>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</si>
  <si>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</si>
  <si>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</si>
  <si>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</si>
  <si>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</si>
  <si>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</si>
  <si>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</si>
  <si>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</si>
  <si>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</si>
  <si>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</si>
  <si>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</si>
  <si>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</si>
  <si>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</si>
  <si>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</si>
  <si>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</si>
  <si>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</si>
  <si>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</si>
  <si>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</si>
  <si>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</si>
  <si>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</si>
  <si>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</si>
  <si>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</si>
  <si>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</si>
  <si>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</si>
  <si>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</si>
  <si>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</si>
  <si>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</si>
  <si>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</si>
  <si>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</si>
  <si>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</si>
  <si>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</si>
  <si>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</si>
  <si>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</si>
  <si>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</si>
  <si>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</si>
  <si>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</si>
  <si>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</si>
  <si>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</si>
  <si>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</si>
  <si>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</si>
  <si>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</si>
  <si>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</si>
  <si>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</si>
  <si>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</si>
  <si>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</si>
  <si>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</si>
  <si>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</si>
  <si>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</si>
  <si>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</si>
  <si>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</si>
  <si>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</si>
  <si>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</si>
  <si>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</si>
  <si>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</si>
  <si>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</si>
  <si>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</si>
  <si>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</si>
  <si>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</si>
  <si>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</si>
  <si>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</si>
  <si>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</si>
  <si>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</si>
  <si>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</si>
  <si>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</si>
  <si>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</si>
  <si>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</si>
  <si>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</si>
  <si>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</si>
  <si>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</si>
  <si>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</si>
  <si>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</si>
  <si>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</si>
  <si>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</si>
  <si>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</si>
  <si>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</si>
  <si>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</si>
  <si>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</si>
  <si>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</si>
  <si>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</si>
  <si>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</si>
  <si>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</si>
  <si>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</si>
  <si>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</si>
  <si>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</si>
  <si>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</si>
  <si>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</si>
  <si>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</si>
  <si>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</si>
  <si>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</si>
  <si>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</si>
  <si>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</si>
  <si>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</si>
  <si>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</si>
  <si>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</si>
  <si>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</si>
  <si>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</si>
  <si>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</si>
  <si>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</si>
  <si>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</si>
  <si>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</si>
  <si>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</si>
  <si>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</si>
  <si>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</si>
  <si>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</si>
  <si>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</si>
  <si>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</si>
  <si>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</si>
  <si>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</si>
  <si>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</si>
  <si>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</si>
  <si>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</si>
  <si>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</si>
  <si>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</si>
  <si>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</si>
  <si>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</si>
  <si>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</si>
  <si>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</si>
  <si>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</si>
  <si>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</si>
  <si>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</si>
  <si>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</si>
  <si>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</si>
  <si>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</si>
  <si>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</si>
  <si>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</si>
  <si>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</si>
  <si>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</si>
  <si>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</si>
  <si>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</si>
  <si>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</si>
  <si>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</si>
  <si>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</si>
  <si>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</si>
  <si>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</si>
  <si>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</si>
  <si>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</si>
  <si>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</si>
  <si>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</si>
  <si>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</si>
  <si>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</si>
  <si>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</si>
  <si>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</si>
  <si>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</si>
  <si>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</si>
  <si>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</si>
  <si>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</si>
  <si>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</si>
  <si>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</si>
  <si>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</si>
  <si>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</si>
  <si>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</si>
  <si>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</si>
  <si>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</si>
  <si>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</si>
  <si>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</si>
  <si>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</si>
  <si>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</si>
  <si>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</si>
  <si>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</si>
  <si>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</si>
  <si>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</si>
  <si>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</si>
  <si>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</si>
  <si>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</si>
  <si>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</si>
  <si>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</si>
  <si>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</si>
  <si>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</si>
  <si>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</si>
  <si>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</si>
  <si>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</si>
  <si>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</si>
  <si>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</si>
  <si>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</si>
  <si>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</si>
  <si>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</si>
  <si>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</si>
  <si>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</si>
  <si>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</si>
  <si>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</si>
  <si>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</si>
  <si>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</si>
  <si>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</si>
  <si>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</si>
  <si>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</si>
  <si>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</si>
  <si>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</si>
  <si>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</si>
  <si>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</si>
  <si>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</si>
  <si>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</si>
  <si>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</si>
  <si>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</si>
  <si>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</si>
  <si>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</si>
  <si>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</si>
  <si>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</si>
  <si>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</si>
  <si>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</si>
  <si>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</si>
  <si>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</si>
  <si>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</si>
  <si>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</si>
  <si>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</si>
  <si>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</si>
  <si>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</si>
  <si>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</si>
  <si>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</si>
  <si>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</si>
  <si>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</si>
  <si>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</si>
  <si>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</si>
  <si>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</si>
  <si>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</si>
  <si>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</si>
  <si>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</si>
  <si>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</si>
  <si>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</si>
  <si>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</si>
  <si>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</si>
  <si>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</si>
  <si>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</si>
  <si>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</si>
  <si>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</si>
  <si>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</si>
  <si>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</si>
  <si>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</si>
  <si>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</si>
  <si>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</si>
  <si>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</si>
  <si>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</si>
  <si>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</si>
  <si>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</si>
  <si>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</si>
  <si>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</si>
  <si>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</si>
  <si>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</si>
  <si>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</si>
  <si>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</si>
  <si>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</si>
  <si>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</si>
  <si>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</si>
  <si>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</si>
  <si>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</si>
  <si>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</si>
  <si>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</si>
  <si>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</si>
  <si>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</si>
  <si>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</si>
  <si>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</si>
  <si>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</si>
  <si>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</si>
  <si>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</si>
  <si>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</si>
  <si>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</si>
  <si>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</si>
  <si>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</si>
  <si>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</si>
  <si>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</si>
  <si>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</si>
  <si>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</si>
  <si>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</si>
  <si>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</si>
  <si>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</si>
  <si>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</si>
  <si>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</si>
  <si>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</si>
  <si>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</si>
  <si>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</si>
  <si>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</si>
  <si>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</si>
  <si>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</si>
  <si>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</si>
  <si>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</si>
  <si>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</si>
  <si>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</si>
  <si>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</si>
  <si>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</si>
  <si>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</si>
  <si>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</si>
  <si>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</si>
  <si>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</si>
  <si>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</si>
  <si>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</si>
  <si>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</si>
  <si>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</si>
  <si>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</si>
  <si>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</si>
  <si>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</si>
  <si>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</si>
  <si>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</si>
  <si>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</si>
  <si>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</si>
  <si>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</si>
  <si>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</si>
  <si>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</si>
  <si>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</si>
  <si>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</si>
  <si>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</si>
  <si>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</si>
  <si>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</si>
  <si>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</si>
  <si>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</si>
  <si>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</si>
  <si>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</si>
  <si>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</si>
  <si>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</si>
  <si>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</si>
  <si>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</si>
  <si>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</si>
  <si>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</si>
  <si>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</si>
  <si>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</si>
  <si>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</si>
  <si>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</si>
  <si>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</si>
  <si>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</si>
  <si>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</si>
  <si>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</si>
  <si>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</si>
  <si>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</si>
  <si>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</si>
  <si>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</si>
  <si>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</si>
  <si>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</si>
  <si>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</si>
  <si>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</si>
  <si>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</si>
  <si>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</si>
  <si>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</si>
  <si>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</si>
  <si>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</si>
  <si>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</si>
  <si>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</si>
  <si>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</si>
  <si>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</si>
  <si>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</si>
  <si>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</si>
  <si>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</si>
  <si>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</si>
  <si>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</si>
  <si>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</si>
  <si>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</si>
  <si>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</si>
  <si>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</si>
  <si>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</si>
  <si>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</si>
  <si>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</si>
  <si>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</si>
  <si>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</si>
  <si>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</si>
  <si>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</si>
  <si>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</si>
  <si>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</si>
  <si>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</si>
  <si>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</si>
  <si>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</si>
  <si>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</si>
  <si>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</si>
  <si>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</si>
  <si>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</si>
  <si>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</si>
  <si>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</si>
  <si>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</si>
  <si>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</si>
  <si>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</si>
  <si>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</si>
  <si>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</si>
  <si>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</si>
  <si>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</si>
  <si>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</si>
  <si>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</si>
  <si>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</si>
  <si>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</si>
  <si>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</si>
  <si>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</si>
  <si>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</si>
  <si>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</si>
  <si>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</si>
  <si>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</si>
  <si>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</si>
  <si>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</si>
  <si>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</si>
  <si>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</si>
  <si>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</si>
  <si>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</si>
  <si>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</si>
  <si>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</si>
  <si>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</si>
  <si>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</si>
  <si>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</si>
  <si>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</si>
  <si>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</si>
  <si>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</si>
  <si>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</si>
  <si>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</si>
  <si>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</si>
  <si>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</si>
  <si>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</si>
  <si>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</si>
  <si>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</si>
  <si>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</si>
  <si>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</si>
  <si>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</si>
  <si>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</si>
  <si>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</si>
  <si>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</si>
  <si>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</si>
  <si>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</si>
  <si>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</si>
  <si>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</si>
  <si>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</si>
  <si>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</si>
  <si>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</si>
  <si>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</si>
  <si>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</si>
  <si>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</si>
  <si>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</si>
  <si>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</si>
  <si>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</si>
  <si>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</si>
  <si>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</si>
  <si>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</si>
  <si>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</si>
  <si>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</si>
  <si>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</si>
  <si>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</si>
  <si>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</si>
  <si>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</si>
  <si>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</si>
  <si>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</si>
  <si>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</si>
  <si>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</si>
  <si>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</si>
  <si>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</si>
  <si>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</si>
  <si>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</si>
  <si>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</si>
  <si>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</si>
  <si>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</si>
  <si>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</si>
  <si>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</si>
  <si>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</si>
  <si>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</si>
  <si>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</si>
  <si>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</si>
  <si>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</si>
  <si>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</si>
  <si>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</si>
  <si>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</si>
  <si>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</si>
  <si>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</si>
  <si>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</si>
  <si>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</si>
  <si>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</si>
  <si>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</si>
  <si>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</si>
  <si>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</si>
  <si>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</si>
  <si>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</si>
  <si>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</si>
  <si>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</si>
  <si>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</si>
  <si>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</si>
  <si>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</si>
  <si>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</si>
  <si>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</si>
  <si>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</si>
  <si>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</si>
  <si>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</si>
  <si>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</si>
  <si>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</si>
  <si>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</si>
  <si>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</si>
  <si>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</si>
  <si>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</si>
  <si>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</si>
  <si>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</si>
  <si>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</si>
  <si>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</si>
  <si>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</si>
  <si>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</si>
  <si>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</si>
  <si>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</si>
  <si>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</si>
  <si>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</si>
  <si>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</si>
  <si>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</si>
  <si>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</si>
  <si>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</si>
  <si>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</si>
  <si>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</si>
  <si>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</si>
  <si>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</si>
  <si>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</si>
  <si>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</si>
  <si>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</si>
  <si>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</si>
  <si>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</si>
  <si>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</si>
  <si>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</si>
  <si>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</si>
  <si>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</si>
  <si>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</si>
  <si>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</si>
  <si>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</si>
  <si>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</si>
  <si>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</si>
  <si>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</si>
  <si>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</si>
  <si>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</si>
  <si>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</si>
  <si>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</si>
  <si>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</si>
  <si>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</si>
  <si>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</si>
  <si>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</si>
  <si>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</si>
  <si>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</si>
  <si>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</si>
  <si>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</si>
  <si>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</si>
  <si>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</si>
  <si>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</si>
  <si>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</si>
  <si>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</si>
  <si>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</si>
  <si>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</si>
  <si>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</si>
  <si>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</si>
  <si>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</si>
  <si>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</si>
  <si>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</si>
  <si>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</si>
  <si>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</si>
  <si>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</si>
  <si>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</si>
  <si>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</si>
  <si>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</si>
  <si>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</si>
  <si>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</si>
  <si>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</si>
  <si>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</si>
  <si>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</si>
  <si>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</si>
  <si>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</si>
  <si>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</si>
  <si>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</si>
  <si>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</si>
  <si>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</si>
  <si>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</si>
  <si>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</si>
  <si>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</si>
  <si>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</si>
  <si>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</si>
  <si>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</si>
  <si>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</si>
  <si>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</si>
  <si>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</si>
  <si>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</si>
  <si>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</si>
  <si>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</si>
  <si>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</si>
  <si>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</si>
  <si>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</si>
  <si>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</si>
  <si>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</si>
  <si>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</si>
  <si>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</si>
  <si>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</si>
  <si>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</si>
  <si>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</si>
  <si>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</si>
  <si>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</si>
  <si>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</si>
  <si>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</si>
  <si>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</si>
  <si>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</si>
  <si>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</si>
  <si>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</si>
  <si>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</si>
  <si>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</si>
  <si>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</si>
  <si>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</si>
  <si>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</si>
  <si>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</si>
  <si>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</si>
  <si>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</si>
  <si>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</si>
  <si>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</si>
  <si>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</si>
  <si>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</si>
  <si>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</si>
  <si>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</si>
  <si>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</si>
  <si>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</si>
  <si>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</si>
  <si>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</si>
  <si>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</si>
  <si>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</si>
  <si>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</si>
  <si>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</si>
  <si>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</si>
  <si>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</si>
  <si>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</si>
  <si>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</si>
  <si>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</si>
  <si>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</si>
  <si>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</si>
  <si>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</si>
  <si>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</si>
  <si>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</si>
  <si>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</si>
  <si>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</si>
  <si>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</si>
  <si>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</si>
  <si>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</si>
  <si>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</si>
  <si>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</si>
  <si>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</si>
  <si>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</si>
  <si>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</si>
  <si>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</si>
  <si>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</si>
  <si>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</si>
  <si>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</si>
  <si>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</si>
  <si>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</si>
  <si>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</si>
  <si>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</si>
  <si>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</si>
  <si>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</si>
  <si>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</si>
  <si>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</si>
  <si>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</si>
  <si>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</si>
  <si>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</si>
  <si>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</si>
  <si>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</si>
  <si>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</si>
  <si>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</si>
  <si>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</si>
  <si>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</si>
  <si>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</si>
  <si>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</si>
  <si>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</si>
  <si>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</si>
  <si>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</si>
  <si>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</si>
  <si>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</si>
  <si>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</si>
  <si>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</si>
  <si>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</si>
  <si>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</si>
  <si>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</si>
  <si>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</si>
  <si>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</si>
  <si>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</si>
  <si>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</si>
  <si>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</si>
  <si>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</si>
  <si>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</si>
  <si>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</si>
  <si>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</si>
  <si>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</si>
  <si>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</si>
  <si>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</si>
  <si>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</si>
  <si>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</si>
  <si>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</si>
  <si>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</si>
  <si>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</si>
  <si>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</si>
  <si>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</si>
  <si>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</si>
  <si>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</si>
  <si>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</si>
  <si>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</si>
  <si>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</si>
  <si>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</si>
  <si>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</si>
  <si>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</si>
  <si>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</si>
  <si>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</si>
  <si>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</si>
  <si>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</si>
  <si>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</si>
  <si>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</si>
  <si>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</si>
  <si>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</si>
  <si>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</si>
  <si>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</si>
  <si>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</si>
  <si>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</si>
  <si>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</si>
  <si>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</si>
  <si>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</si>
  <si>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</si>
  <si>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</si>
  <si>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</si>
  <si>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</si>
  <si>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</si>
  <si>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</si>
  <si>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</si>
  <si>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</si>
  <si>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</si>
  <si>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</si>
  <si>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</si>
  <si>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</si>
  <si>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</si>
  <si>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</si>
  <si>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</si>
  <si>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</si>
  <si>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</si>
  <si>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</si>
  <si>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</si>
  <si>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</si>
  <si>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</si>
  <si>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</si>
  <si>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</si>
  <si>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</si>
  <si>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</si>
  <si>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</si>
  <si>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</si>
  <si>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</si>
  <si>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</si>
  <si>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</si>
  <si>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</si>
  <si>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</si>
  <si>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</si>
  <si>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</si>
  <si>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</si>
  <si>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</si>
  <si>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</si>
  <si>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</si>
  <si>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</si>
  <si>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</si>
  <si>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</si>
  <si>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</si>
  <si>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</si>
  <si>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</si>
  <si>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</si>
  <si>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</si>
  <si>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</si>
  <si>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</si>
  <si>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</si>
  <si>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</si>
  <si>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</si>
  <si>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</si>
  <si>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</si>
  <si>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</si>
  <si>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</si>
  <si>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</si>
  <si>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</si>
  <si>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</si>
  <si>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</si>
  <si>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</si>
  <si>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</si>
  <si>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</si>
  <si>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</si>
  <si>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</si>
  <si>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</si>
  <si>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</si>
  <si>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</si>
  <si>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</si>
  <si>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</si>
  <si>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</si>
  <si>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</si>
  <si>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</si>
  <si>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</si>
  <si>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</si>
  <si>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</si>
  <si>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</si>
  <si>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</si>
  <si>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</si>
  <si>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</si>
  <si>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</si>
  <si>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</si>
  <si>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</si>
  <si>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</si>
  <si>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</si>
  <si>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</si>
  <si>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</si>
  <si>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</si>
  <si>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</si>
  <si>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</si>
  <si>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</si>
  <si>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</si>
  <si>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</si>
  <si>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</si>
  <si>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</si>
  <si>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</si>
  <si>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</si>
  <si>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</si>
  <si>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</si>
  <si>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</si>
  <si>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</si>
  <si>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</si>
  <si>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</si>
  <si>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</si>
  <si>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</si>
  <si>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</si>
  <si>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</si>
  <si>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</si>
  <si>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</si>
  <si>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</si>
  <si>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</si>
  <si>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</si>
  <si>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</si>
  <si>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</si>
  <si>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</si>
  <si>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</si>
  <si>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</si>
  <si>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</si>
  <si>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</si>
  <si>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</si>
  <si>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</si>
  <si>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</si>
  <si>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</si>
  <si>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</si>
  <si>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</si>
  <si>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</si>
  <si>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</si>
  <si>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</si>
  <si>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</si>
  <si>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</si>
  <si>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</si>
  <si>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</si>
  <si>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</si>
  <si>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</si>
  <si>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</si>
  <si>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</si>
  <si>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</si>
  <si>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</si>
  <si>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</si>
  <si>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</si>
  <si>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</si>
  <si>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</si>
  <si>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</si>
  <si>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</si>
  <si>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</si>
  <si>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</si>
  <si>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</si>
  <si>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</si>
  <si>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</si>
  <si>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</si>
  <si>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</si>
  <si>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</si>
  <si>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</si>
  <si>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</si>
  <si>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</si>
  <si>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</si>
  <si>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</si>
  <si>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</si>
  <si>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</si>
  <si>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</si>
  <si>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</si>
  <si>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</si>
  <si>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</si>
  <si>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</si>
  <si>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</si>
  <si>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</si>
  <si>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</si>
  <si>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</si>
  <si>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</si>
  <si>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</si>
  <si>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</si>
  <si>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</si>
  <si>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</si>
  <si>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</si>
  <si>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</si>
  <si>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</si>
  <si>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</si>
  <si>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</si>
  <si>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</si>
  <si>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</si>
  <si>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</si>
  <si>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</si>
  <si>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</si>
  <si>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</si>
  <si>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</si>
  <si>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</si>
  <si>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</si>
  <si>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</si>
  <si>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</si>
  <si>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</si>
  <si>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</si>
  <si>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</si>
  <si>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</si>
  <si>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</si>
  <si>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</si>
  <si>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</si>
  <si>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</si>
  <si>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</si>
  <si>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</si>
  <si>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</si>
  <si>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</si>
  <si>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</si>
  <si>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</si>
  <si>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</si>
  <si>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</si>
  <si>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</si>
  <si>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</si>
  <si>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</si>
  <si>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</si>
  <si>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</si>
  <si>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</si>
  <si>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</si>
  <si>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</si>
  <si>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</si>
  <si>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</si>
  <si>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</si>
  <si>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</si>
  <si>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</si>
  <si>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</si>
  <si>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</si>
  <si>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</si>
  <si>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</si>
  <si>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</si>
  <si>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</si>
  <si>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</si>
  <si>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</si>
  <si>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</si>
  <si>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</si>
  <si>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</si>
  <si>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</si>
  <si>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</si>
  <si>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</si>
  <si>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</si>
  <si>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</si>
  <si>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</si>
  <si>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</si>
  <si>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</si>
  <si>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</si>
  <si>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</si>
  <si>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</si>
  <si>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</si>
  <si>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</si>
  <si>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</si>
  <si>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</si>
  <si>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</si>
  <si>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</si>
  <si>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</si>
  <si>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</si>
  <si>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</si>
  <si>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</si>
  <si>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</si>
  <si>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</si>
  <si>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</si>
  <si>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</si>
  <si>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</si>
  <si>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</si>
  <si>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</si>
  <si>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</si>
  <si>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</si>
  <si>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</si>
  <si>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</si>
  <si>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</si>
  <si>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</si>
  <si>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</si>
  <si>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</si>
  <si>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</si>
  <si>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</si>
  <si>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</si>
  <si>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</si>
  <si>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</si>
  <si>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</si>
  <si>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</si>
  <si>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</si>
  <si>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</si>
  <si>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</si>
  <si>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</si>
  <si>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</si>
  <si>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</si>
  <si>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</si>
  <si>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</si>
  <si>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</si>
  <si>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</si>
  <si>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</si>
  <si>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</si>
  <si>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</si>
  <si>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</si>
  <si>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</si>
  <si>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</si>
  <si>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</si>
  <si>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</si>
  <si>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</si>
  <si>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</si>
  <si>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</si>
  <si>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</si>
  <si>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</si>
  <si>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</si>
  <si>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</si>
  <si>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</si>
  <si>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</si>
  <si>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</si>
  <si>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</si>
  <si>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</si>
  <si>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</si>
  <si>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</si>
  <si>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</si>
  <si>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</si>
  <si>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</si>
  <si>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</si>
  <si>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</si>
  <si>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</si>
  <si>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</si>
  <si>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</si>
  <si>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</si>
  <si>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</si>
  <si>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</si>
  <si>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</si>
  <si>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</si>
  <si>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</si>
  <si>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</si>
  <si>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</si>
  <si>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</si>
  <si>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</si>
  <si>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</si>
  <si>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</si>
  <si>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</si>
  <si>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</si>
  <si>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</si>
  <si>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</si>
  <si>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</si>
  <si>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</si>
  <si>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</si>
  <si>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</si>
  <si>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</si>
  <si>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</si>
  <si>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</si>
  <si>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</si>
  <si>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</si>
  <si>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</si>
  <si>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</si>
  <si>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</si>
  <si>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</si>
  <si>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</si>
  <si>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</si>
  <si>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</si>
  <si>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</si>
  <si>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</si>
  <si>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</si>
  <si>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</si>
  <si>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</si>
  <si>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</si>
  <si>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</si>
  <si>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</si>
  <si>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</si>
  <si>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</si>
  <si>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</si>
  <si>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</si>
  <si>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</si>
  <si>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</si>
  <si>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</si>
  <si>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</si>
  <si>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</si>
  <si>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</si>
  <si>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</si>
  <si>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</si>
  <si>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</si>
  <si>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</si>
  <si>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</si>
  <si>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</si>
  <si>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</si>
  <si>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</si>
  <si>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</si>
  <si>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</si>
  <si>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</si>
  <si>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</si>
  <si>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</si>
  <si>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</si>
  <si>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</si>
  <si>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</si>
  <si>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</si>
  <si>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</si>
  <si>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</si>
  <si>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</si>
  <si>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</si>
  <si>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</si>
  <si>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</si>
  <si>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</si>
  <si>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</si>
  <si>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</si>
  <si>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</si>
  <si>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</si>
  <si>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</si>
  <si>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</si>
  <si>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</si>
  <si>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</si>
  <si>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</si>
  <si>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</si>
  <si>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</si>
  <si>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</si>
  <si>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</si>
  <si>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</si>
  <si>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</si>
  <si>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</si>
  <si>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</si>
  <si>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</si>
  <si>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</si>
  <si>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</si>
  <si>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</si>
  <si>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</si>
  <si>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</si>
  <si>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</si>
  <si>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</si>
  <si>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</si>
  <si>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</si>
  <si>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</si>
  <si>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</si>
  <si>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</si>
  <si>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</si>
  <si>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</si>
  <si>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</si>
  <si>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</si>
  <si>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</si>
  <si>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</si>
  <si>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</si>
  <si>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</si>
  <si>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</si>
  <si>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</si>
  <si>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</si>
  <si>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</si>
  <si>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</si>
  <si>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</si>
  <si>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</si>
  <si>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</si>
  <si>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</si>
  <si>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</si>
  <si>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</si>
  <si>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</si>
  <si>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</si>
  <si>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</si>
  <si>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</si>
  <si>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</si>
  <si>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</si>
  <si>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</si>
  <si>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</si>
  <si>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</si>
  <si>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</si>
  <si>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</si>
  <si>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</si>
  <si>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</si>
  <si>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</si>
  <si>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</si>
  <si>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</si>
  <si>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</si>
  <si>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</si>
  <si>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</si>
  <si>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</si>
  <si>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</si>
  <si>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</si>
  <si>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</si>
  <si>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</si>
  <si>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</si>
  <si>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</si>
  <si>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</si>
  <si>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</si>
  <si>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</si>
  <si>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</si>
  <si>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</si>
  <si>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</si>
  <si>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</si>
  <si>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</si>
  <si>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</si>
  <si>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</si>
  <si>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</si>
  <si>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</si>
  <si>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</si>
  <si>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</si>
  <si>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</si>
  <si>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</si>
  <si>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</si>
  <si>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</si>
  <si>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</si>
  <si>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</si>
  <si>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</si>
  <si>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</si>
  <si>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</si>
  <si>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</si>
  <si>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</si>
  <si>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</si>
  <si>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</si>
  <si>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</si>
  <si>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</si>
  <si>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</si>
  <si>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</si>
  <si>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</si>
  <si>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</si>
  <si>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</si>
  <si>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</si>
  <si>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</si>
  <si>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</si>
  <si>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</si>
  <si>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</si>
  <si>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</si>
  <si>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</si>
  <si>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</si>
  <si>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</si>
  <si>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</si>
  <si>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</si>
  <si>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</si>
  <si>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</si>
  <si>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</si>
  <si>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</si>
  <si>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</si>
  <si>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</si>
  <si>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</si>
  <si>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</si>
  <si>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</si>
  <si>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</si>
  <si>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</si>
  <si>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</si>
  <si>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</si>
  <si>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</si>
  <si>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</si>
  <si>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</si>
  <si>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</si>
  <si>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</si>
  <si>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</si>
  <si>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</si>
  <si>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</si>
  <si>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</si>
  <si>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</si>
  <si>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</si>
  <si>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</si>
  <si>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</si>
  <si>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</si>
  <si>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</si>
  <si>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</si>
  <si>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</si>
  <si>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</si>
  <si>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</si>
  <si>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</si>
  <si>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</si>
  <si>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</si>
  <si>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</si>
  <si>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</si>
  <si>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</si>
  <si>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</si>
  <si>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</si>
  <si>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</si>
  <si>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</si>
  <si>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</si>
  <si>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</si>
  <si>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</si>
  <si>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</si>
  <si>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</si>
  <si>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</si>
  <si>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</si>
  <si>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</si>
  <si>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</si>
  <si>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</si>
  <si>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</si>
  <si>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</si>
  <si>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</si>
  <si>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</si>
  <si>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</si>
  <si>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</si>
  <si>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</si>
  <si>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</si>
  <si>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</si>
  <si>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</si>
  <si>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</si>
  <si>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</si>
  <si>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</si>
  <si>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</si>
  <si>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</si>
  <si>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</si>
  <si>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</si>
  <si>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</si>
  <si>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</si>
  <si>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</si>
  <si>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</si>
  <si>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</si>
  <si>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</si>
  <si>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</si>
  <si>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</si>
  <si>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</si>
  <si>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</si>
  <si>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</si>
  <si>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</si>
  <si>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</si>
  <si>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</si>
  <si>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</si>
  <si>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</si>
  <si>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</si>
  <si>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</si>
  <si>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</si>
  <si>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</si>
  <si>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</si>
  <si>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</si>
  <si>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</si>
  <si>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</si>
  <si>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</si>
  <si>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</si>
  <si>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</si>
  <si>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</si>
  <si>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</si>
  <si>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</si>
  <si>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</si>
  <si>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</si>
  <si>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</si>
  <si>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</si>
  <si>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</si>
  <si>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</si>
  <si>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</si>
  <si>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</si>
  <si>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</si>
  <si>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</si>
  <si>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</si>
  <si>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</si>
  <si>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</si>
  <si>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</si>
  <si>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</si>
  <si>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</si>
  <si>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</si>
  <si>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</si>
  <si>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</si>
  <si>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</si>
  <si>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</si>
  <si>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</si>
  <si>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</si>
  <si>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</si>
  <si>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</si>
  <si>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</si>
  <si>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</si>
  <si>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</si>
  <si>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</si>
  <si>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</si>
  <si>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</si>
  <si>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</si>
  <si>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</si>
  <si>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</si>
  <si>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</si>
  <si>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</si>
  <si>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</si>
  <si>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</si>
  <si>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</si>
  <si>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</si>
  <si>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</si>
  <si>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</si>
  <si>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</si>
  <si>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</si>
  <si>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</si>
  <si>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</si>
  <si>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</si>
  <si>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</si>
  <si>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</si>
  <si>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</si>
  <si>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</si>
  <si>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</si>
  <si>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</si>
  <si>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</si>
  <si>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</si>
  <si>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</si>
  <si>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</si>
  <si>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</si>
  <si>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</si>
  <si>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</si>
  <si>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</si>
  <si>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</si>
  <si>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</si>
  <si>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</si>
  <si>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</si>
  <si>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</si>
  <si>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</si>
  <si>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</si>
  <si>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</si>
  <si>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</si>
  <si>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</si>
  <si>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</si>
  <si>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</si>
  <si>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</si>
  <si>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</si>
  <si>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</si>
  <si>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</si>
  <si>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</si>
  <si>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</si>
  <si>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</si>
  <si>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</si>
  <si>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</si>
  <si>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</si>
  <si>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</si>
  <si>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</si>
  <si>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</si>
  <si>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</si>
  <si>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</si>
  <si>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</si>
  <si>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</si>
  <si>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</si>
  <si>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</si>
  <si>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</si>
  <si>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</si>
  <si>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</si>
  <si>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</si>
  <si>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</si>
  <si>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</si>
  <si>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</si>
  <si>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</si>
  <si>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</si>
  <si>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</si>
  <si>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</si>
  <si>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</si>
  <si>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</si>
  <si>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</si>
  <si>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</si>
  <si>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</si>
  <si>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</si>
  <si>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</si>
  <si>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</si>
  <si>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</si>
  <si>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</si>
  <si>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</si>
  <si>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</si>
  <si>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</si>
  <si>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</si>
  <si>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</si>
  <si>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</si>
  <si>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</si>
  <si>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</si>
  <si>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</si>
  <si>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</si>
  <si>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</si>
  <si>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</si>
  <si>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</si>
  <si>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</si>
  <si>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</si>
  <si>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</si>
  <si>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</si>
  <si>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</si>
  <si>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</si>
  <si>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</si>
  <si>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</si>
  <si>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</si>
  <si>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</si>
  <si>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</si>
  <si>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</si>
  <si>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</si>
  <si>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</si>
  <si>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</si>
  <si>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</si>
  <si>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</si>
  <si>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</si>
  <si>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</si>
  <si>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</si>
  <si>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</si>
  <si>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</si>
  <si>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</si>
  <si>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</si>
  <si>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</si>
  <si>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</si>
  <si>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</si>
  <si>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</si>
  <si>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</si>
  <si>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</si>
  <si>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</si>
  <si>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</si>
  <si>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</si>
  <si>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</si>
  <si>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</si>
  <si>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</si>
  <si>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</si>
  <si>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</si>
  <si>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</si>
  <si>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</si>
  <si>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</si>
  <si>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</si>
  <si>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</si>
  <si>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</si>
  <si>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</si>
  <si>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</si>
  <si>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</si>
  <si>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</si>
  <si>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</si>
  <si>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</si>
  <si>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</si>
  <si>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</si>
  <si>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</si>
  <si>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</si>
  <si>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</si>
  <si>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</si>
  <si>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</si>
  <si>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</si>
  <si>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</si>
  <si>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</si>
  <si>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</si>
  <si>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</si>
  <si>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</si>
  <si>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</si>
  <si>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</si>
  <si>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</si>
  <si>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</si>
  <si>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</si>
  <si>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</si>
  <si>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</si>
  <si>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</si>
  <si>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</si>
  <si>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</si>
  <si>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</si>
  <si>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</si>
  <si>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</si>
  <si>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</si>
  <si>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</si>
  <si>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</si>
  <si>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</si>
  <si>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</si>
  <si>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</si>
  <si>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</si>
  <si>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</si>
  <si>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</si>
  <si>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</si>
  <si>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</si>
  <si>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</si>
  <si>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</si>
  <si>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</si>
  <si>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</si>
  <si>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</si>
  <si>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</si>
  <si>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</si>
  <si>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</si>
  <si>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</si>
  <si>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</si>
  <si>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</si>
  <si>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</si>
  <si>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</si>
  <si>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</si>
  <si>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</si>
  <si>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</si>
  <si>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</si>
  <si>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</si>
  <si>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</si>
  <si>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</si>
  <si>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</si>
  <si>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</si>
  <si>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</si>
  <si>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</si>
  <si>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</si>
  <si>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</si>
  <si>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</si>
  <si>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</si>
  <si>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</si>
  <si>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</si>
  <si>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</si>
  <si>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</si>
  <si>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</si>
  <si>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</si>
  <si>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</si>
  <si>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</si>
  <si>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</si>
  <si>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</si>
  <si>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</si>
  <si>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</si>
  <si>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</si>
  <si>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</si>
  <si>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</si>
  <si>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</si>
  <si>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</si>
  <si>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</si>
  <si>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</si>
  <si>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</si>
  <si>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</si>
  <si>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</si>
  <si>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</si>
  <si>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</si>
  <si>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</si>
  <si>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</si>
  <si>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</si>
  <si>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</si>
  <si>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</si>
  <si>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</si>
  <si>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</si>
  <si>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</si>
  <si>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</si>
  <si>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</si>
  <si>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</si>
  <si>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</si>
  <si>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</si>
  <si>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</si>
  <si>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</si>
  <si>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</si>
  <si>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</si>
  <si>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</si>
  <si>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</si>
  <si>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</si>
  <si>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</si>
  <si>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</si>
  <si>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</si>
  <si>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</si>
  <si>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</si>
  <si>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</si>
  <si>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</si>
  <si>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</si>
  <si>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</si>
  <si>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</si>
  <si>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</si>
  <si>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</si>
  <si>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</si>
  <si>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</si>
  <si>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</si>
  <si>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</si>
  <si>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</si>
  <si>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</si>
  <si>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</si>
  <si>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</si>
  <si>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</si>
  <si>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</si>
  <si>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</si>
  <si>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</si>
  <si>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</si>
  <si>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</si>
  <si>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</si>
  <si>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</si>
  <si>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</si>
  <si>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</si>
  <si>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</si>
  <si>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</si>
  <si>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</si>
  <si>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</si>
  <si>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</si>
  <si>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</si>
  <si>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</si>
  <si>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</si>
  <si>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</si>
  <si>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</si>
  <si>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</si>
  <si>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</si>
  <si>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</si>
  <si>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</si>
  <si>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</si>
  <si>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</si>
  <si>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</si>
  <si>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</si>
  <si>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</si>
  <si>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</si>
  <si>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</si>
  <si>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</si>
  <si>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</si>
  <si>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</si>
  <si>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</si>
  <si>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</si>
  <si>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</si>
  <si>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</si>
  <si>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</si>
  <si>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</si>
  <si>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</si>
  <si>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</si>
  <si>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</si>
  <si>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</si>
  <si>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</si>
  <si>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</si>
  <si>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</si>
  <si>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</si>
  <si>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</si>
  <si>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</si>
  <si>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</si>
  <si>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</si>
  <si>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</si>
  <si>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</si>
  <si>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</si>
  <si>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</si>
  <si>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</si>
  <si>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</si>
  <si>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</si>
  <si>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</si>
  <si>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</si>
  <si>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</si>
  <si>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</si>
  <si>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</si>
  <si>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</si>
  <si>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</si>
  <si>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</si>
  <si>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</si>
  <si>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</si>
  <si>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</si>
  <si>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</si>
  <si>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</si>
  <si>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</si>
  <si>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</si>
  <si>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</si>
  <si>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</si>
  <si>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</si>
  <si>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</si>
  <si>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</si>
  <si>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</si>
  <si>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</si>
  <si>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</si>
  <si>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</si>
  <si>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</si>
  <si>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</si>
  <si>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</si>
  <si>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</si>
  <si>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</si>
  <si>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</si>
  <si>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</si>
  <si>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</si>
  <si>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</si>
  <si>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</si>
  <si>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</si>
  <si>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</si>
  <si>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</si>
  <si>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</si>
  <si>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</si>
  <si>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</si>
  <si>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</si>
  <si>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</si>
  <si>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</si>
  <si>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</si>
  <si>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</si>
  <si>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</si>
  <si>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</si>
  <si>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</si>
  <si>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</si>
  <si>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</si>
  <si>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</si>
  <si>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</si>
  <si>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</si>
  <si>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</si>
  <si>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</si>
  <si>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</si>
  <si>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</si>
  <si>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</si>
  <si>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</si>
  <si>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</si>
  <si>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</si>
  <si>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</si>
  <si>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</si>
  <si>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</si>
  <si>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</si>
  <si>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</si>
  <si>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</si>
  <si>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</si>
  <si>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</si>
  <si>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</si>
  <si>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</si>
  <si>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</si>
  <si>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</si>
  <si>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</si>
  <si>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</si>
  <si>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</si>
  <si>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</si>
  <si>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</si>
  <si>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</si>
  <si>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</si>
  <si>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</si>
  <si>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</si>
  <si>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</si>
  <si>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</si>
  <si>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</si>
  <si>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</si>
  <si>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</si>
  <si>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</si>
  <si>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</si>
  <si>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</si>
  <si>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</si>
  <si>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</si>
  <si>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</si>
  <si>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</si>
  <si>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</si>
  <si>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</si>
  <si>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</si>
  <si>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</si>
  <si>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</si>
  <si>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</si>
  <si>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</si>
  <si>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</si>
  <si>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</si>
  <si>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</si>
  <si>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</si>
  <si>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</si>
  <si>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</si>
  <si>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</si>
  <si>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</si>
  <si>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</si>
  <si>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</si>
  <si>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</si>
  <si>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</si>
  <si>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</si>
  <si>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</si>
  <si>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</si>
  <si>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</si>
  <si>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</si>
  <si>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</si>
  <si>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</si>
  <si>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</si>
  <si>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</si>
  <si>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</si>
  <si>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</si>
  <si>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</si>
  <si>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</si>
  <si>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</si>
  <si>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</si>
  <si>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</si>
  <si>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</si>
  <si>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</si>
  <si>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</si>
  <si>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</si>
  <si>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</si>
  <si>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</si>
  <si>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</si>
  <si>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</si>
  <si>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</si>
  <si>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</si>
  <si>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</si>
  <si>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</si>
  <si>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</si>
  <si>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</si>
  <si>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</si>
  <si>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</si>
  <si>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</si>
  <si>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</si>
  <si>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</si>
  <si>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</si>
  <si>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</si>
  <si>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</si>
  <si>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</si>
  <si>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</si>
  <si>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</si>
  <si>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</si>
  <si>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</si>
  <si>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</si>
  <si>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</si>
  <si>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</si>
  <si>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</si>
  <si>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</si>
  <si>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</si>
  <si>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</si>
  <si>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</si>
  <si>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</si>
  <si>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</si>
  <si>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</si>
  <si>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</si>
  <si>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</si>
  <si>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</si>
  <si>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</si>
  <si>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</si>
  <si>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</si>
  <si>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</si>
  <si>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</si>
  <si>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</si>
  <si>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</si>
  <si>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</si>
  <si>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</si>
  <si>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</si>
  <si>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</si>
  <si>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</si>
  <si>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</si>
  <si>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</si>
  <si>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</si>
  <si>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</si>
  <si>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</si>
  <si>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</si>
  <si>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</si>
  <si>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</si>
  <si>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</si>
  <si>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</si>
  <si>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</si>
  <si>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</si>
  <si>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</si>
  <si>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</si>
  <si>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</si>
  <si>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</si>
  <si>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</si>
  <si>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</si>
  <si>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</si>
  <si>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</si>
  <si>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</si>
  <si>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</si>
  <si>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</si>
  <si>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</si>
  <si>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</si>
  <si>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</si>
  <si>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</si>
  <si>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</si>
  <si>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</si>
  <si>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</si>
  <si>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</si>
  <si>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</si>
  <si>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</si>
  <si>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</si>
  <si>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</si>
  <si>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</si>
  <si>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</si>
  <si>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</si>
  <si>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</si>
  <si>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</si>
  <si>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</si>
  <si>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</si>
  <si>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</si>
  <si>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</si>
  <si>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</si>
  <si>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</si>
  <si>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</si>
  <si>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</si>
  <si>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</si>
  <si>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</si>
  <si>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</si>
  <si>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</si>
  <si>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</si>
  <si>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</si>
  <si>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</si>
  <si>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</si>
  <si>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</si>
  <si>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</si>
  <si>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</si>
  <si>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</si>
  <si>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</si>
  <si>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</si>
  <si>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</si>
  <si>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</si>
  <si>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</si>
  <si>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</si>
  <si>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</si>
  <si>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</si>
  <si>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</si>
  <si>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</si>
  <si>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</si>
  <si>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</si>
  <si>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</si>
  <si>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</si>
  <si>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</si>
  <si>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</si>
  <si>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</si>
  <si>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</si>
  <si>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</si>
  <si>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</si>
  <si>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</si>
  <si>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</si>
  <si>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</si>
  <si>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</si>
  <si>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</si>
  <si>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</si>
  <si>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</si>
  <si>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</si>
  <si>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</si>
  <si>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</si>
  <si>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</si>
  <si>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</si>
  <si>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</si>
  <si>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</si>
  <si>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</si>
  <si>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</si>
  <si>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</si>
  <si>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</si>
  <si>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</si>
  <si>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</si>
  <si>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</si>
  <si>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</si>
  <si>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</si>
  <si>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</si>
  <si>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</si>
  <si>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</si>
  <si>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</si>
  <si>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</si>
  <si>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</si>
  <si>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</si>
  <si>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</si>
  <si>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</si>
  <si>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</si>
  <si>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</si>
  <si>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</si>
  <si>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</si>
  <si>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</si>
  <si>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</si>
  <si>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</si>
  <si>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</si>
  <si>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</si>
  <si>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</si>
  <si>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</si>
  <si>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</si>
  <si>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</si>
  <si>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</si>
  <si>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</si>
  <si>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</si>
  <si>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</si>
  <si>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</si>
  <si>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</si>
  <si>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</si>
  <si>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</si>
  <si>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</si>
  <si>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</si>
  <si>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</si>
  <si>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</si>
  <si>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</si>
  <si>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</si>
  <si>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</si>
  <si>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</si>
  <si>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</si>
  <si>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</si>
  <si>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</si>
  <si>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</si>
  <si>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</si>
  <si>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</si>
  <si>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</si>
  <si>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</si>
  <si>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</si>
  <si>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</si>
  <si>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</si>
  <si>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</si>
  <si>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</si>
  <si>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</si>
  <si>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</si>
  <si>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</si>
  <si>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</si>
  <si>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</si>
  <si>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</si>
  <si>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</si>
  <si>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</si>
  <si>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</si>
  <si>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</si>
  <si>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</si>
  <si>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</si>
  <si>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</si>
  <si>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</si>
  <si>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</si>
  <si>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</si>
  <si>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</si>
  <si>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</si>
  <si>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</si>
  <si>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</si>
  <si>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</si>
  <si>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</si>
  <si>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</si>
  <si>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</si>
  <si>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</si>
  <si>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</si>
  <si>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</si>
  <si>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</si>
  <si>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</si>
  <si>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</si>
  <si>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</si>
  <si>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</si>
  <si>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</si>
  <si>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</si>
  <si>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</si>
  <si>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</si>
  <si>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</si>
  <si>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</si>
  <si>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</si>
  <si>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</si>
  <si>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</si>
  <si>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</si>
  <si>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</si>
  <si>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</si>
  <si>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</si>
  <si>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</si>
  <si>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</si>
  <si>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</si>
  <si>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</si>
  <si>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</si>
  <si>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</si>
  <si>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</si>
  <si>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</si>
  <si>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</si>
  <si>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</si>
  <si>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</si>
  <si>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</si>
  <si>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</si>
  <si>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</si>
  <si>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</si>
  <si>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</si>
  <si>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</si>
  <si>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</si>
  <si>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</si>
  <si>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</si>
  <si>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</si>
  <si>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</si>
  <si>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</si>
  <si>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</si>
  <si>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</si>
  <si>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</si>
  <si>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</si>
  <si>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</si>
  <si>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</si>
  <si>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</si>
  <si>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</si>
  <si>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</si>
  <si>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</si>
  <si>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</si>
  <si>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</si>
  <si>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</si>
  <si>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</si>
  <si>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</si>
  <si>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</si>
  <si>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</si>
  <si>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</si>
  <si>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</si>
  <si>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</si>
  <si>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</si>
  <si>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</si>
  <si>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</si>
  <si>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</si>
  <si>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</si>
  <si>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</si>
  <si>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</si>
  <si>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</si>
  <si>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</si>
  <si>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</si>
  <si>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</si>
  <si>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</si>
  <si>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</si>
  <si>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</si>
  <si>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</si>
  <si>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</si>
  <si>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</si>
  <si>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</si>
  <si>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</si>
  <si>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</si>
  <si>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</si>
  <si>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</si>
  <si>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</si>
  <si>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</si>
  <si>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</si>
  <si>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</si>
  <si>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</si>
  <si>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</si>
  <si>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</si>
  <si>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</si>
  <si>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</si>
  <si>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</si>
  <si>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</si>
  <si>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</si>
  <si>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</si>
  <si>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</si>
  <si>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</si>
  <si>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</si>
  <si>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</si>
  <si>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</si>
  <si>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</si>
  <si>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</si>
  <si>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</si>
  <si>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</si>
  <si>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</si>
  <si>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</si>
  <si>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</si>
  <si>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</si>
  <si>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</si>
  <si>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</si>
  <si>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</si>
  <si>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</si>
  <si>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</si>
  <si>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</si>
  <si>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</si>
  <si>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</si>
  <si>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</si>
  <si>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</si>
  <si>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</si>
  <si>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</si>
  <si>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</si>
  <si>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</si>
  <si>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</si>
  <si>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</si>
  <si>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</si>
  <si>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</si>
  <si>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</si>
  <si>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</si>
  <si>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</si>
  <si>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</si>
  <si>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</si>
  <si>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</si>
  <si>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</si>
  <si>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</si>
  <si>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</si>
  <si>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</si>
  <si>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</si>
  <si>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</si>
  <si>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</si>
  <si>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</si>
  <si>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</si>
  <si>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</si>
  <si>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</si>
  <si>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</si>
  <si>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</si>
  <si>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</si>
  <si>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</si>
  <si>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</si>
  <si>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</si>
  <si>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</si>
  <si>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</si>
  <si>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</si>
  <si>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</si>
  <si>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</si>
  <si>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</si>
  <si>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</si>
  <si>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</si>
  <si>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</si>
  <si>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</si>
  <si>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</si>
  <si>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</si>
  <si>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</si>
  <si>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</si>
  <si>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</si>
  <si>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</si>
  <si>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</si>
  <si>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</si>
  <si>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</si>
  <si>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</si>
  <si>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</si>
  <si>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</si>
  <si>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</si>
  <si>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</si>
  <si>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</si>
  <si>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</si>
  <si>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</si>
  <si>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</si>
  <si>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</si>
  <si>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</si>
  <si>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</si>
  <si>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</si>
  <si>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</si>
  <si>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</si>
  <si>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</si>
  <si>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</si>
  <si>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</si>
  <si>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</si>
  <si>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</si>
  <si>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</si>
  <si>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</si>
  <si>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</si>
  <si>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</si>
  <si>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</si>
  <si>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</si>
  <si>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</si>
  <si>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</si>
  <si>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</si>
  <si>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</si>
  <si>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</si>
  <si>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</si>
  <si>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</si>
  <si>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</si>
  <si>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</si>
  <si>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</si>
  <si>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</si>
  <si>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</si>
  <si>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</si>
  <si>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</si>
  <si>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</si>
  <si>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</si>
  <si>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</si>
  <si>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</si>
  <si>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</si>
  <si>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</si>
  <si>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</si>
  <si>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</si>
  <si>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</si>
  <si>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</si>
  <si>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</si>
  <si>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</si>
  <si>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</si>
  <si>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</si>
  <si>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</si>
  <si>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</si>
  <si>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</si>
  <si>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</si>
  <si>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</si>
  <si>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</si>
  <si>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</si>
  <si>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</si>
  <si>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</si>
  <si>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</si>
  <si>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</si>
  <si>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</si>
  <si>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</si>
  <si>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</si>
  <si>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</si>
  <si>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</si>
  <si>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</si>
  <si>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</si>
  <si>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</si>
  <si>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</si>
  <si>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</si>
  <si>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</si>
  <si>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</si>
  <si>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</si>
  <si>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</si>
  <si>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</si>
  <si>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</si>
  <si>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</si>
  <si>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</si>
  <si>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</si>
  <si>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</si>
  <si>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</si>
  <si>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</si>
  <si>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</si>
  <si>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</si>
  <si>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</si>
  <si>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</si>
  <si>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</si>
  <si>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</si>
  <si>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</si>
  <si>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</si>
  <si>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</si>
  <si>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</si>
  <si>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</si>
  <si>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</si>
  <si>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</si>
  <si>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</si>
  <si>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</si>
  <si>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</si>
  <si>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</si>
  <si>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</si>
  <si>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</si>
  <si>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</si>
  <si>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</si>
  <si>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</si>
  <si>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</si>
  <si>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</si>
  <si>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</si>
  <si>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</si>
  <si>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</si>
  <si>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</si>
  <si>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</si>
  <si>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</si>
  <si>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</si>
  <si>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</si>
  <si>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</si>
  <si>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</si>
  <si>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</si>
  <si>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</si>
  <si>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</si>
  <si>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</si>
  <si>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</si>
  <si>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</si>
  <si>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</si>
  <si>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</si>
  <si>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</si>
  <si>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</si>
  <si>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</si>
  <si>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</si>
  <si>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</si>
  <si>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</si>
  <si>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</si>
  <si>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</si>
  <si>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</si>
  <si>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</si>
  <si>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</si>
  <si>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</si>
  <si>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</si>
  <si>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</si>
  <si>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</si>
  <si>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</si>
  <si>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</si>
  <si>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</si>
  <si>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</si>
  <si>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</si>
  <si>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</si>
  <si>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</si>
  <si>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</si>
  <si>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</si>
  <si>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</si>
  <si>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</si>
  <si>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</si>
  <si>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</si>
  <si>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</si>
  <si>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</si>
  <si>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</si>
  <si>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</si>
  <si>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</si>
  <si>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</si>
  <si>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</si>
  <si>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</si>
  <si>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</si>
  <si>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</si>
  <si>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</si>
  <si>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</si>
  <si>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</si>
  <si>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</si>
  <si>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</si>
  <si>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</si>
  <si>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</si>
  <si>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</si>
  <si>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</si>
  <si>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</si>
  <si>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</si>
  <si>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</si>
  <si>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</si>
  <si>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</si>
  <si>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</si>
  <si>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</si>
  <si>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</si>
  <si>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</si>
  <si>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</si>
  <si>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</si>
  <si>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</si>
  <si>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</si>
  <si>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</si>
  <si>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</si>
  <si>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</si>
  <si>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</si>
  <si>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</si>
  <si>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</si>
  <si>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</si>
  <si>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</si>
  <si>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</si>
  <si>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</si>
  <si>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</si>
  <si>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</si>
  <si>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</si>
  <si>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</si>
  <si>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</si>
  <si>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</si>
  <si>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</si>
  <si>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</si>
  <si>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</si>
  <si>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</si>
  <si>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</si>
  <si>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</si>
  <si>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</si>
  <si>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</si>
  <si>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</si>
  <si>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</si>
  <si>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</si>
  <si>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</si>
  <si>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</si>
  <si>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</si>
  <si>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</si>
  <si>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</si>
  <si>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</si>
  <si>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</si>
  <si>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</si>
  <si>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</si>
  <si>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</si>
  <si>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</si>
  <si>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</si>
  <si>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</si>
  <si>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</si>
  <si>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</si>
  <si>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</si>
  <si>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</si>
  <si>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</si>
  <si>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</si>
  <si>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</si>
  <si>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</si>
  <si>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</si>
  <si>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</si>
  <si>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</si>
  <si>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</si>
  <si>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</si>
  <si>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</si>
  <si>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</si>
  <si>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</si>
  <si>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</si>
  <si>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</si>
  <si>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</si>
  <si>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</si>
  <si>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</si>
  <si>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</si>
  <si>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</si>
  <si>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</si>
  <si>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</si>
  <si>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</si>
  <si>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</si>
  <si>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</si>
  <si>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</si>
  <si>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</si>
  <si>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</si>
  <si>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</si>
  <si>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</si>
  <si>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</si>
  <si>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</si>
  <si>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</si>
  <si>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</si>
  <si>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</si>
  <si>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</si>
  <si>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</si>
  <si>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</si>
  <si>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</si>
  <si>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</si>
  <si>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</si>
  <si>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</si>
  <si>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</si>
  <si>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</si>
  <si>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</si>
  <si>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</si>
  <si>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</si>
  <si>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</si>
  <si>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</si>
  <si>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</si>
  <si>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</si>
  <si>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</si>
  <si>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</si>
  <si>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</si>
  <si>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</si>
  <si>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</si>
  <si>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</si>
  <si>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</si>
  <si>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</si>
  <si>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</si>
  <si>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</si>
  <si>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</si>
  <si>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</si>
  <si>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</si>
  <si>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</si>
  <si>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</si>
  <si>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</si>
  <si>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</si>
  <si>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</si>
  <si>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</si>
  <si>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</si>
  <si>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</si>
  <si>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</si>
  <si>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</si>
  <si>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</si>
  <si>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</si>
  <si>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</si>
  <si>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</si>
  <si>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</si>
  <si>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</si>
  <si>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</si>
  <si>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</si>
  <si>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</si>
  <si>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</si>
  <si>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</si>
  <si>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</si>
  <si>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</si>
  <si>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</si>
  <si>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</si>
  <si>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</si>
  <si>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</si>
  <si>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</si>
  <si>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</si>
  <si>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</si>
  <si>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</si>
  <si>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</si>
  <si>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</si>
  <si>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</si>
  <si>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</si>
  <si>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</si>
  <si>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</si>
  <si>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</si>
  <si>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</si>
  <si>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</si>
  <si>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</si>
  <si>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</si>
  <si>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</si>
  <si>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</si>
  <si>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</si>
  <si>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</si>
  <si>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</si>
  <si>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</si>
  <si>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</si>
  <si>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</si>
  <si>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</si>
  <si>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</si>
  <si>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</si>
  <si>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</si>
  <si>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</si>
  <si>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</si>
  <si>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</si>
  <si>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</si>
  <si>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</si>
  <si>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</si>
  <si>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</si>
  <si>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</si>
  <si>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</si>
  <si>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</si>
  <si>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</si>
  <si>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</si>
  <si>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</si>
  <si>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</si>
  <si>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</si>
  <si>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</si>
  <si>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</si>
  <si>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</si>
  <si>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</si>
  <si>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</si>
  <si>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</si>
  <si>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</si>
  <si>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</si>
  <si>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</si>
  <si>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</si>
  <si>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</si>
  <si>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</si>
  <si>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</si>
  <si>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</si>
  <si>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</si>
  <si>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</si>
  <si>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</si>
  <si>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</si>
  <si>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</si>
  <si>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</si>
  <si>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</si>
  <si>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</si>
  <si>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</si>
  <si>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</si>
  <si>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</si>
  <si>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</si>
  <si>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</si>
  <si>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</si>
  <si>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</si>
  <si>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</si>
  <si>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</si>
  <si>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</si>
  <si>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</si>
  <si>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</si>
  <si>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</si>
  <si>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</si>
  <si>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</si>
  <si>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</si>
  <si>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</si>
  <si>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</si>
  <si>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</si>
  <si>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</si>
  <si>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</si>
  <si>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</si>
  <si>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</si>
  <si>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</si>
  <si>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</si>
  <si>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</si>
  <si>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</si>
  <si>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</si>
  <si>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</si>
  <si>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</si>
  <si>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</si>
  <si>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</si>
  <si>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</si>
  <si>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</si>
  <si>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</si>
  <si>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</si>
  <si>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</si>
  <si>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</si>
  <si>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</si>
  <si>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</si>
  <si>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</si>
  <si>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</si>
  <si>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</si>
  <si>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</si>
  <si>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</si>
  <si>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</si>
  <si>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</si>
  <si>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</si>
  <si>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</si>
  <si>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</si>
  <si>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</si>
  <si>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</si>
  <si>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</si>
  <si>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</si>
  <si>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</si>
  <si>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</si>
  <si>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</si>
  <si>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</si>
  <si>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</si>
  <si>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</si>
  <si>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</si>
  <si>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</si>
  <si>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</si>
  <si>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</si>
  <si>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</si>
  <si>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</si>
  <si>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</si>
  <si>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</si>
  <si>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</si>
  <si>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</si>
  <si>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</si>
  <si>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</si>
  <si>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</si>
  <si>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</si>
  <si>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</si>
  <si>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</si>
  <si>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</si>
  <si>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</si>
  <si>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</si>
  <si>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</si>
  <si>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</si>
  <si>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</si>
  <si>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</si>
  <si>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</si>
  <si>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</si>
  <si>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</si>
  <si>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</si>
  <si>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</si>
  <si>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</si>
  <si>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</si>
  <si>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</si>
  <si>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</si>
  <si>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</si>
  <si>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</si>
  <si>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</si>
  <si>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</si>
  <si>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</si>
  <si>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</si>
  <si>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</si>
  <si>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</si>
  <si>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</si>
  <si>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</si>
  <si>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</si>
  <si>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</si>
  <si>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</si>
  <si>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</si>
  <si>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</si>
  <si>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</si>
  <si>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</si>
  <si>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</si>
  <si>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</si>
  <si>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</si>
  <si>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</si>
  <si>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</si>
  <si>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</si>
  <si>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</si>
  <si>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</si>
  <si>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</si>
  <si>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</si>
  <si>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</si>
  <si>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</si>
  <si>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</si>
  <si>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</si>
  <si>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</si>
  <si>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</si>
  <si>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</si>
  <si>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</si>
  <si>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</si>
  <si>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</si>
  <si>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</si>
  <si>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</si>
  <si>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</si>
  <si>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</si>
  <si>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</si>
  <si>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</si>
  <si>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</si>
  <si>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</si>
  <si>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</si>
  <si>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</si>
  <si>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</si>
  <si>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</si>
  <si>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</si>
  <si>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</si>
  <si>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</si>
  <si>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</si>
  <si>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</si>
  <si>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</si>
  <si>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</si>
  <si>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</si>
  <si>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</si>
  <si>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</si>
  <si>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</si>
  <si>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</si>
  <si>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</si>
  <si>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</si>
  <si>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</si>
  <si>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</si>
  <si>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</si>
  <si>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</si>
  <si>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</si>
  <si>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</si>
  <si>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</si>
  <si>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</si>
  <si>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</si>
  <si>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</si>
  <si>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</si>
  <si>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</si>
  <si>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</si>
  <si>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</si>
  <si>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</si>
  <si>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</si>
  <si>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</si>
  <si>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</si>
  <si>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</si>
  <si>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</si>
  <si>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</si>
  <si>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</si>
  <si>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</si>
  <si>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</si>
  <si>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</si>
  <si>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</si>
  <si>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</si>
  <si>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</si>
  <si>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</si>
  <si>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</si>
  <si>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</si>
  <si>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</si>
  <si>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</si>
  <si>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</si>
  <si>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</si>
  <si>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</si>
  <si>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</si>
  <si>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</si>
  <si>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</si>
  <si>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</si>
  <si>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</si>
  <si>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</si>
  <si>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</si>
  <si>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</si>
  <si>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</si>
  <si>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</si>
  <si>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</si>
  <si>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</si>
  <si>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</si>
  <si>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</si>
  <si>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</si>
  <si>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</si>
  <si>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</si>
  <si>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</si>
  <si>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</si>
  <si>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</si>
  <si>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</si>
  <si>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</si>
  <si>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</si>
  <si>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</si>
  <si>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</si>
  <si>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</si>
  <si>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</si>
  <si>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</si>
  <si>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</si>
  <si>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</si>
  <si>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</si>
  <si>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</si>
  <si>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</si>
  <si>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</si>
  <si>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</si>
  <si>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</si>
  <si>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</si>
  <si>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</si>
  <si>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</si>
  <si>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</si>
  <si>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</si>
  <si>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</si>
  <si>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</si>
  <si>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</si>
  <si>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</si>
  <si>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</si>
  <si>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</si>
  <si>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</si>
  <si>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</si>
  <si>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</si>
  <si>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</si>
  <si>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</si>
  <si>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</si>
  <si>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</si>
  <si>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</si>
  <si>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</si>
  <si>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</si>
  <si>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</si>
  <si>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</si>
  <si>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</si>
  <si>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</si>
  <si>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</si>
  <si>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</si>
  <si>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</si>
  <si>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</si>
  <si>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</si>
  <si>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</si>
  <si>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</si>
  <si>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</si>
  <si>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</si>
  <si>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</si>
  <si>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</si>
  <si>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</si>
  <si>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</si>
  <si>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</si>
  <si>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</si>
  <si>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</si>
  <si>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</si>
  <si>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</si>
  <si>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</si>
  <si>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</si>
  <si>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</si>
  <si>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</si>
  <si>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</si>
  <si>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</si>
  <si>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</si>
  <si>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</si>
  <si>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</si>
  <si>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</si>
  <si>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</si>
  <si>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</si>
  <si>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</si>
  <si>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</si>
  <si>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</si>
  <si>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</si>
  <si>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</si>
  <si>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</si>
  <si>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</si>
  <si>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</si>
  <si>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</si>
  <si>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</si>
  <si>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</si>
  <si>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</si>
  <si>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</si>
  <si>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</si>
  <si>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</si>
  <si>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</si>
  <si>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</si>
  <si>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</si>
  <si>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</si>
  <si>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</si>
  <si>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</si>
  <si>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</si>
  <si>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</si>
  <si>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</si>
  <si>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</si>
  <si>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</si>
  <si>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</si>
  <si>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</si>
  <si>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</si>
  <si>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</si>
  <si>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</si>
  <si>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</si>
  <si>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</si>
  <si>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</si>
  <si>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</si>
  <si>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</si>
  <si>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</si>
  <si>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</si>
  <si>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</si>
  <si>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</si>
  <si>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</si>
  <si>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</si>
  <si>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</si>
  <si>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</si>
  <si>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</si>
  <si>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</si>
  <si>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</si>
  <si>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</si>
  <si>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</si>
  <si>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</si>
  <si>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</si>
  <si>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</si>
  <si>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</si>
  <si>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</si>
  <si>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</si>
  <si>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</si>
  <si>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</si>
  <si>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</si>
  <si>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</si>
  <si>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</si>
  <si>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</si>
  <si>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</si>
  <si>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</si>
  <si>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</si>
  <si>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</si>
  <si>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</si>
  <si>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</si>
  <si>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</si>
  <si>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</si>
  <si>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</si>
  <si>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</si>
  <si>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</si>
  <si>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</si>
  <si>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</si>
  <si>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</si>
  <si>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</si>
  <si>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</si>
  <si>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</si>
  <si>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</si>
  <si>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</si>
  <si>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</si>
  <si>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</si>
  <si>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</si>
  <si>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</si>
  <si>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</si>
  <si>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</si>
  <si>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</si>
  <si>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</si>
  <si>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</si>
  <si>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</si>
  <si>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</si>
  <si>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</si>
  <si>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</si>
  <si>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</si>
  <si>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</si>
  <si>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</si>
  <si>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</si>
  <si>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</si>
  <si>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</si>
  <si>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</si>
  <si>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</si>
  <si>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</si>
  <si>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</si>
  <si>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</si>
  <si>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</si>
  <si>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</si>
  <si>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</si>
  <si>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</si>
  <si>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</si>
  <si>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</si>
  <si>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</si>
  <si>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</si>
  <si>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</si>
  <si>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</si>
  <si>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</si>
  <si>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</si>
  <si>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</si>
  <si>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</si>
  <si>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</si>
  <si>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</si>
  <si>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</si>
  <si>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</si>
  <si>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</si>
  <si>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</si>
  <si>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</si>
  <si>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</si>
  <si>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</si>
  <si>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</si>
  <si>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</si>
  <si>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</si>
  <si>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</si>
  <si>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</si>
  <si>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</si>
  <si>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</si>
  <si>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</si>
  <si>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</si>
  <si>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</si>
  <si>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</si>
  <si>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</si>
  <si>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</si>
  <si>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</si>
  <si>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</si>
  <si>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</si>
  <si>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</si>
  <si>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</si>
  <si>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</si>
  <si>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</si>
  <si>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</si>
  <si>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</si>
  <si>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</si>
  <si>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</si>
  <si>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</si>
  <si>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</si>
  <si>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</si>
  <si>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</si>
  <si>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</si>
  <si>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</si>
  <si>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</si>
  <si>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</si>
  <si>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</si>
  <si>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</si>
  <si>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</si>
  <si>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</si>
  <si>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</si>
  <si>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</si>
  <si>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</si>
  <si>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</si>
  <si>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</si>
  <si>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</si>
  <si>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</si>
  <si>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</si>
  <si>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</si>
  <si>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</si>
  <si>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</si>
  <si>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</si>
  <si>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</si>
  <si>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</si>
  <si>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</si>
  <si>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</si>
  <si>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</si>
  <si>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</si>
  <si>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</si>
  <si>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</si>
  <si>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</si>
  <si>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</si>
  <si>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</si>
  <si>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</si>
  <si>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</si>
  <si>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</si>
  <si>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</si>
  <si>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</si>
  <si>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</si>
  <si>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</si>
  <si>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</si>
  <si>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</si>
  <si>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</si>
  <si>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</si>
  <si>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</si>
  <si>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</si>
  <si>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</si>
  <si>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</si>
  <si>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</si>
  <si>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</si>
  <si>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</si>
  <si>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</si>
  <si>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</si>
  <si>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</si>
  <si>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</si>
  <si>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</si>
  <si>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</si>
  <si>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</si>
  <si>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</si>
  <si>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</si>
  <si>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</si>
  <si>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</si>
  <si>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</si>
  <si>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</si>
  <si>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</si>
  <si>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</si>
  <si>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</si>
  <si>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</si>
  <si>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</si>
  <si>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</si>
  <si>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</si>
  <si>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</si>
  <si>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</si>
  <si>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</si>
  <si>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</si>
  <si>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</si>
  <si>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</si>
  <si>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</si>
  <si>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</si>
  <si>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</si>
  <si>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</si>
  <si>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</si>
  <si>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</si>
  <si>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</si>
  <si>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</si>
  <si>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</si>
  <si>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</si>
  <si>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</si>
  <si>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</si>
  <si>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</si>
  <si>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</si>
  <si>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</si>
  <si>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</si>
  <si>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</si>
  <si>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</si>
  <si>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</si>
  <si>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</si>
  <si>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</si>
  <si>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</si>
  <si>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</si>
  <si>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</si>
  <si>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</si>
  <si>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</si>
  <si>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</si>
  <si>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</si>
  <si>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</si>
  <si>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</si>
  <si>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</si>
  <si>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</si>
  <si>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</si>
  <si>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</si>
  <si>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</si>
  <si>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</si>
  <si>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</si>
  <si>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</si>
  <si>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</si>
  <si>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</si>
  <si>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</si>
  <si>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</si>
  <si>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</si>
  <si>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</si>
  <si>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</si>
  <si>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</si>
  <si>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</si>
  <si>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</si>
  <si>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</si>
  <si>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</si>
  <si>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</si>
  <si>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</si>
  <si>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</si>
  <si>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</si>
  <si>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</si>
  <si>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</si>
  <si>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</si>
  <si>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</si>
  <si>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</si>
  <si>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</si>
  <si>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</si>
  <si>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</si>
  <si>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</si>
  <si>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</si>
  <si>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</si>
  <si>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</si>
  <si>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</si>
  <si>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</si>
  <si>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</si>
  <si>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</si>
  <si>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</si>
  <si>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</si>
  <si>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</si>
  <si>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</si>
  <si>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</si>
  <si>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</si>
  <si>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</si>
  <si>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</si>
  <si>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</si>
  <si>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</si>
  <si>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</si>
  <si>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</si>
  <si>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</si>
  <si>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</si>
  <si>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</si>
  <si>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</si>
  <si>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</si>
  <si>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</si>
  <si>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</si>
  <si>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</si>
  <si>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</si>
  <si>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</si>
  <si>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</si>
  <si>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</si>
  <si>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</si>
  <si>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</si>
  <si>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</si>
  <si>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</si>
  <si>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</si>
  <si>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</si>
  <si>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</si>
  <si>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</si>
  <si>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</si>
  <si>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</si>
  <si>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</si>
  <si>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</si>
  <si>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</si>
  <si>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</si>
  <si>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</si>
  <si>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</si>
  <si>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</si>
  <si>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</si>
  <si>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</si>
  <si>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</si>
  <si>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</si>
  <si>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</si>
  <si>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</si>
  <si>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</si>
  <si>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</si>
  <si>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</si>
  <si>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</si>
  <si>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</si>
  <si>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</si>
  <si>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</si>
  <si>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</si>
  <si>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</si>
  <si>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</si>
  <si>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</si>
  <si>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</si>
  <si>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</si>
  <si>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</si>
  <si>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</si>
  <si>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</si>
  <si>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</si>
  <si>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</si>
  <si>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</si>
  <si>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</si>
  <si>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</si>
  <si>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</si>
  <si>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</si>
  <si>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</si>
  <si>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</si>
  <si>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</si>
  <si>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</si>
  <si>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</si>
  <si>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</si>
  <si>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</si>
  <si>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</si>
  <si>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</si>
  <si>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</si>
  <si>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</si>
  <si>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</si>
  <si>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</si>
  <si>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</si>
  <si>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</si>
  <si>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</si>
  <si>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</si>
  <si>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</si>
  <si>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</si>
  <si>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</si>
  <si>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</si>
  <si>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</si>
  <si>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</si>
  <si>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</si>
  <si>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</si>
  <si>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</si>
  <si>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</si>
  <si>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</si>
  <si>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</si>
  <si>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</si>
  <si>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</si>
  <si>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</si>
  <si>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</si>
  <si>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</si>
  <si>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</si>
  <si>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</si>
  <si>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</si>
  <si>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</si>
  <si>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</si>
  <si>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</si>
  <si>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</si>
  <si>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</si>
  <si>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</si>
  <si>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</si>
  <si>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</si>
  <si>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</si>
  <si>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</si>
  <si>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</si>
  <si>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</si>
  <si>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</si>
  <si>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</si>
  <si>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</si>
  <si>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</si>
  <si>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</si>
  <si>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</si>
  <si>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</si>
  <si>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</si>
  <si>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</si>
  <si>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</si>
  <si>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</si>
  <si>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</si>
  <si>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</si>
  <si>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</si>
  <si>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</si>
  <si>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</si>
  <si>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</si>
  <si>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</si>
  <si>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</si>
  <si>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</si>
  <si>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</si>
  <si>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</si>
  <si>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</si>
  <si>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</si>
  <si>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</si>
  <si>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</si>
  <si>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</si>
  <si>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</si>
  <si>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</si>
  <si>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</si>
  <si>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</si>
  <si>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</si>
  <si>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</si>
  <si>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</si>
  <si>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</si>
  <si>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</si>
  <si>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</si>
  <si>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</si>
  <si>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</si>
  <si>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</si>
  <si>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</si>
  <si>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</si>
  <si>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</si>
  <si>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</si>
  <si>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</si>
  <si>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</si>
  <si>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</si>
  <si>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</si>
  <si>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</si>
  <si>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</si>
  <si>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</si>
  <si>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</si>
  <si>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</si>
  <si>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</si>
  <si>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</si>
  <si>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</si>
  <si>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</si>
  <si>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</si>
  <si>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</si>
  <si>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</si>
  <si>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</si>
  <si>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</si>
  <si>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</si>
  <si>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</si>
  <si>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</si>
  <si>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</si>
  <si>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</si>
  <si>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</si>
  <si>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</si>
  <si>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</si>
  <si>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</si>
  <si>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</si>
  <si>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</si>
  <si>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</si>
  <si>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</si>
  <si>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</si>
  <si>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</si>
  <si>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</si>
  <si>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</si>
  <si>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</si>
  <si>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</si>
  <si>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</si>
  <si>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</si>
  <si>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</si>
  <si>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</si>
  <si>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</si>
  <si>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</si>
  <si>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</si>
  <si>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</si>
  <si>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</si>
  <si>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</si>
  <si>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</si>
  <si>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</si>
  <si>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</si>
  <si>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</si>
  <si>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</si>
  <si>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</si>
  <si>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</si>
  <si>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</si>
  <si>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</si>
  <si>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</si>
  <si>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</si>
  <si>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</si>
  <si>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</si>
  <si>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</si>
  <si>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</si>
  <si>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</si>
  <si>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</si>
  <si>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</si>
  <si>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</si>
  <si>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</si>
  <si>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</si>
  <si>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</si>
  <si>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</si>
  <si>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</si>
  <si>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</si>
  <si>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</si>
  <si>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</si>
  <si>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</si>
  <si>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</si>
  <si>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</si>
  <si>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</si>
  <si>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</si>
  <si>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</si>
  <si>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</si>
  <si>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</si>
  <si>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</si>
  <si>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</si>
  <si>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</si>
  <si>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</si>
  <si>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</si>
  <si>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</si>
  <si>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</si>
  <si>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</si>
  <si>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</si>
  <si>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</si>
  <si>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</si>
  <si>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</si>
  <si>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</si>
  <si>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</si>
  <si>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</si>
  <si>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</si>
  <si>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</si>
  <si>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</si>
  <si>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</si>
  <si>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</si>
  <si>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</si>
  <si>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</si>
  <si>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</si>
  <si>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</si>
  <si>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</si>
  <si>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</si>
  <si>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</si>
  <si>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</si>
  <si>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</si>
  <si>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</si>
  <si>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</si>
  <si>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</si>
  <si>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</si>
  <si>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</si>
  <si>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</si>
  <si>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</si>
  <si>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</si>
  <si>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</si>
  <si>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</si>
  <si>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</si>
  <si>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</si>
  <si>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</si>
  <si>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</si>
  <si>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</si>
  <si>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</si>
  <si>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</si>
  <si>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</si>
  <si>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</si>
  <si>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</si>
  <si>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</si>
  <si>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</si>
  <si>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</si>
  <si>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</si>
  <si>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</si>
  <si>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</si>
  <si>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</si>
  <si>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</si>
  <si>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</si>
  <si>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</si>
  <si>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</si>
  <si>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</si>
  <si>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</si>
  <si>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</si>
  <si>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</si>
  <si>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</si>
  <si>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</si>
  <si>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</si>
  <si>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</si>
  <si>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</si>
  <si>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</si>
  <si>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</si>
  <si>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</si>
  <si>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</si>
  <si>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</si>
  <si>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</si>
  <si>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</si>
  <si>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</si>
  <si>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</si>
  <si>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</si>
  <si>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</si>
  <si>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</si>
  <si>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</si>
  <si>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</si>
  <si>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</si>
  <si>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</si>
  <si>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</si>
  <si>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</si>
  <si>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</si>
  <si>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</si>
  <si>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</si>
  <si>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</si>
  <si>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</si>
  <si>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</si>
  <si>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</si>
  <si>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</si>
  <si>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</si>
  <si>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</si>
  <si>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</si>
  <si>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</si>
  <si>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</si>
  <si>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</si>
  <si>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</si>
  <si>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</si>
  <si>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</si>
  <si>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</si>
  <si>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</si>
  <si>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</si>
  <si>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</si>
  <si>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</si>
  <si>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</si>
  <si>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</si>
  <si>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</si>
  <si>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</si>
  <si>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</si>
  <si>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</si>
  <si>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</si>
  <si>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</si>
  <si>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</si>
  <si>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</si>
  <si>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</si>
  <si>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</si>
  <si>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</si>
  <si>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</si>
  <si>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</si>
  <si>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</si>
  <si>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</si>
  <si>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</si>
  <si>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</si>
  <si>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</si>
  <si>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</si>
  <si>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</si>
  <si>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</si>
  <si>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</si>
  <si>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</si>
  <si>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</si>
  <si>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</si>
  <si>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</si>
  <si>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</si>
  <si>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</si>
  <si>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</si>
  <si>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</si>
  <si>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</si>
  <si>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</si>
  <si>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</si>
  <si>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</si>
  <si>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</si>
  <si>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</si>
  <si>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</si>
  <si>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</si>
  <si>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</si>
  <si>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</si>
  <si>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</si>
  <si>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</si>
  <si>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</si>
  <si>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</si>
  <si>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</si>
  <si>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</si>
  <si>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</si>
  <si>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</si>
  <si>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</si>
  <si>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</si>
  <si>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</si>
  <si>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</si>
  <si>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</si>
  <si>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</si>
  <si>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</si>
  <si>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</si>
  <si>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</si>
  <si>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</si>
  <si>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</si>
  <si>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</si>
  <si>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</si>
  <si>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</si>
  <si>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</si>
  <si>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</si>
  <si>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</si>
  <si>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</si>
  <si>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</si>
  <si>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</si>
  <si>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</si>
  <si>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</si>
  <si>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</si>
  <si>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</si>
  <si>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</si>
  <si>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</si>
  <si>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</si>
  <si>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</si>
  <si>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</si>
  <si>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</si>
  <si>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</si>
  <si>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</si>
  <si>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</si>
  <si>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</si>
  <si>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</si>
  <si>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</si>
  <si>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</si>
  <si>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</si>
  <si>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</si>
  <si>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</si>
  <si>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</si>
  <si>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</si>
  <si>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</si>
  <si>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</si>
  <si>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</si>
  <si>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</si>
  <si>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</si>
  <si>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</si>
  <si>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</si>
  <si>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</si>
  <si>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</si>
  <si>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</si>
  <si>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</si>
  <si>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</si>
  <si>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</si>
  <si>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</si>
  <si>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</si>
  <si>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</si>
  <si>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</si>
  <si>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</si>
  <si>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</si>
  <si>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</si>
  <si>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</si>
  <si>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</si>
  <si>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</si>
  <si>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</si>
  <si>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</si>
  <si>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</si>
  <si>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</si>
  <si>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</si>
  <si>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</si>
  <si>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</si>
  <si>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</si>
  <si>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</si>
  <si>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</si>
  <si>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</si>
  <si>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</si>
  <si>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</si>
  <si>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</si>
  <si>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</si>
  <si>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</si>
  <si>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</si>
  <si>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</si>
  <si>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</si>
  <si>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</si>
  <si>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</si>
  <si>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</si>
  <si>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</si>
  <si>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</si>
  <si>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</si>
  <si>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</si>
  <si>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</si>
  <si>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</si>
  <si>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</si>
  <si>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</si>
  <si>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</si>
  <si>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</si>
  <si>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</si>
  <si>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</si>
  <si>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</si>
  <si>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</si>
  <si>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</si>
  <si>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</si>
  <si>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</si>
  <si>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</si>
  <si>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</si>
  <si>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</si>
  <si>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</si>
  <si>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</si>
  <si>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</si>
  <si>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</si>
  <si>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</si>
  <si>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</si>
  <si>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</si>
  <si>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</si>
  <si>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</si>
  <si>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</si>
  <si>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</si>
  <si>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</si>
  <si>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</si>
  <si>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</si>
  <si>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</si>
  <si>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</si>
  <si>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</si>
  <si>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</si>
  <si>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</si>
  <si>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</si>
  <si>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</si>
  <si>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</si>
  <si>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</si>
  <si>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</si>
  <si>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</si>
  <si>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</si>
  <si>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</si>
  <si>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</si>
  <si>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</si>
  <si>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</si>
  <si>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</si>
  <si>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</si>
  <si>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</si>
  <si>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</si>
  <si>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</si>
  <si>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</si>
  <si>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</si>
  <si>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</si>
  <si>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</si>
  <si>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</si>
  <si>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</si>
  <si>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</si>
  <si>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</si>
  <si>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</si>
  <si>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</si>
  <si>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</si>
  <si>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</si>
  <si>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</si>
  <si>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</si>
  <si>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</si>
  <si>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</si>
  <si>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</si>
  <si>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</si>
  <si>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</si>
  <si>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</si>
  <si>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</si>
  <si>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</si>
  <si>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</si>
  <si>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</si>
  <si>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</si>
  <si>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</si>
  <si>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</si>
  <si>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</si>
  <si>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</si>
  <si>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</si>
  <si>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</si>
  <si>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</si>
  <si>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</si>
  <si>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</si>
  <si>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</si>
  <si>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</si>
  <si>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</si>
  <si>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</si>
  <si>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</si>
  <si>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</si>
  <si>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</si>
  <si>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</si>
  <si>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</si>
  <si>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</si>
  <si>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</si>
  <si>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</si>
  <si>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</si>
  <si>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</si>
  <si>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</si>
  <si>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</si>
  <si>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</si>
  <si>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</si>
  <si>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</si>
  <si>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</si>
  <si>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</si>
  <si>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</si>
  <si>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</si>
  <si>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</si>
  <si>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</si>
  <si>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</si>
  <si>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</si>
  <si>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</si>
  <si>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</si>
  <si>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</si>
  <si>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</si>
  <si>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</si>
  <si>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</si>
  <si>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</si>
  <si>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</si>
  <si>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</si>
  <si>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</si>
  <si>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</si>
  <si>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</si>
  <si>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</si>
  <si>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</si>
  <si>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</si>
  <si>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</si>
  <si>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</si>
  <si>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</si>
  <si>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</si>
  <si>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</si>
  <si>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</si>
  <si>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</si>
  <si>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</si>
  <si>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</si>
  <si>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</si>
  <si>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</si>
  <si>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</si>
  <si>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</si>
  <si>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</si>
  <si>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</si>
  <si>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</si>
  <si>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</si>
  <si>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</si>
  <si>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</si>
  <si>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</si>
  <si>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</si>
  <si>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</si>
  <si>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</si>
  <si>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</si>
  <si>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</si>
  <si>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</si>
  <si>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</si>
  <si>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</si>
  <si>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</si>
  <si>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</si>
  <si>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</si>
  <si>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</si>
  <si>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</si>
  <si>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</si>
  <si>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</si>
  <si>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</si>
  <si>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</si>
  <si>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</si>
  <si>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</si>
  <si>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</si>
  <si>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</si>
  <si>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</si>
  <si>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</si>
  <si>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</si>
  <si>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</si>
  <si>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</si>
  <si>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</si>
  <si>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</si>
  <si>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</si>
  <si>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</si>
  <si>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</si>
  <si>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</si>
  <si>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</si>
  <si>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</si>
  <si>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</si>
  <si>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</si>
  <si>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</si>
  <si>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</si>
  <si>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</si>
  <si>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</si>
  <si>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</si>
  <si>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</si>
  <si>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</si>
  <si>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</si>
  <si>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</si>
  <si>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</si>
  <si>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</si>
  <si>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</si>
  <si>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</si>
  <si>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</si>
  <si>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</si>
  <si>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</si>
  <si>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</si>
  <si>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</si>
  <si>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</si>
  <si>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</si>
  <si>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</si>
  <si>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</si>
  <si>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</si>
  <si>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</si>
  <si>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</si>
  <si>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</si>
  <si>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</si>
  <si>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</si>
  <si>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</si>
  <si>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</si>
  <si>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</si>
  <si>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</si>
  <si>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</si>
  <si>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</si>
  <si>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</si>
  <si>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</si>
  <si>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</si>
  <si>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</si>
  <si>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</si>
  <si>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</si>
  <si>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</si>
  <si>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</si>
  <si>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</si>
  <si>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</si>
  <si>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</si>
  <si>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</si>
  <si>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</si>
  <si>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</si>
  <si>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</si>
  <si>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</si>
  <si>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</si>
  <si>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</si>
  <si>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</si>
  <si>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</si>
  <si>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</si>
  <si>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</si>
  <si>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</si>
  <si>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</si>
  <si>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</si>
  <si>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</si>
  <si>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</si>
  <si>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</si>
  <si>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</si>
  <si>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</si>
  <si>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</si>
  <si>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</si>
  <si>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</si>
  <si>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</si>
  <si>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</si>
  <si>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</si>
  <si>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</si>
  <si>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</si>
  <si>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</si>
  <si>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</si>
  <si>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</si>
  <si>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</si>
  <si>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</si>
  <si>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</si>
  <si>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</si>
  <si>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</si>
  <si>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</si>
  <si>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</si>
  <si>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</si>
  <si>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</si>
  <si>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</si>
  <si>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</si>
  <si>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</si>
  <si>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</si>
  <si>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</si>
  <si>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</si>
  <si>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</si>
  <si>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</si>
  <si>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</si>
  <si>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</si>
  <si>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</si>
  <si>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</si>
  <si>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</si>
  <si>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</si>
  <si>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</si>
  <si>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</si>
  <si>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</si>
  <si>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</si>
  <si>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</si>
  <si>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</si>
  <si>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</si>
  <si>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</si>
  <si>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</si>
  <si>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</si>
  <si>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</si>
  <si>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</si>
  <si>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</si>
  <si>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</si>
  <si>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</si>
  <si>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</si>
  <si>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</si>
  <si>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</si>
  <si>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</si>
  <si>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</si>
  <si>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</si>
  <si>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</si>
  <si>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</si>
  <si>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</si>
  <si>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</si>
  <si>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</si>
  <si>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</si>
  <si>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</si>
  <si>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</si>
  <si>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</si>
  <si>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</si>
  <si>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</si>
  <si>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</si>
  <si>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</si>
  <si>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</si>
  <si>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</si>
  <si>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</si>
  <si>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</si>
  <si>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</si>
  <si>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</si>
  <si>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</si>
  <si>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</si>
  <si>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</si>
  <si>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</si>
  <si>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</si>
  <si>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</si>
  <si>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</si>
  <si>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</si>
  <si>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</si>
  <si>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</si>
  <si>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</si>
  <si>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</si>
  <si>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</si>
  <si>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</si>
  <si>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</si>
  <si>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</si>
  <si>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</si>
  <si>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</si>
  <si>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</si>
  <si>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</si>
  <si>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</si>
  <si>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</si>
  <si>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</si>
  <si>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</si>
  <si>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</si>
  <si>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</si>
  <si>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</si>
  <si>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</si>
  <si>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</si>
  <si>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</si>
  <si>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</si>
  <si>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</si>
  <si>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</si>
  <si>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</si>
  <si>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</si>
  <si>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</si>
  <si>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</si>
  <si>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</si>
  <si>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</si>
  <si>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</si>
  <si>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</si>
  <si>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</si>
  <si>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</si>
  <si>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</si>
  <si>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</si>
  <si>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</si>
  <si>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</si>
  <si>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</si>
  <si>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</si>
  <si>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</si>
  <si>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</si>
  <si>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</si>
  <si>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</si>
  <si>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</si>
  <si>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</si>
  <si>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</si>
  <si>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</si>
  <si>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</si>
  <si>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</si>
  <si>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</si>
  <si>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</si>
  <si>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</si>
  <si>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</si>
  <si>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</si>
  <si>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</si>
  <si>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</si>
  <si>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</si>
  <si>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</si>
  <si>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</si>
  <si>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</si>
  <si>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</si>
  <si>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</si>
  <si>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</si>
  <si>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</si>
  <si>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</si>
  <si>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</si>
  <si>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</si>
  <si>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</si>
  <si>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</si>
  <si>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</si>
  <si>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</si>
  <si>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</si>
  <si>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</si>
  <si>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</si>
  <si>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</si>
  <si>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</si>
  <si>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</si>
  <si>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</si>
  <si>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</si>
  <si>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</si>
  <si>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</si>
  <si>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</si>
  <si>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</si>
  <si>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</si>
  <si>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</si>
  <si>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</si>
  <si>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</si>
  <si>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</si>
  <si>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</si>
  <si>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</si>
  <si>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</si>
  <si>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</si>
  <si>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</si>
  <si>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</si>
  <si>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</si>
  <si>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</si>
  <si>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</si>
  <si>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</si>
  <si>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</si>
  <si>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</si>
  <si>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</si>
  <si>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</si>
  <si>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</si>
  <si>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</si>
  <si>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</si>
  <si>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</si>
  <si>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</si>
  <si>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</si>
  <si>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</si>
  <si>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</si>
  <si>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</si>
  <si>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</si>
  <si>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</si>
  <si>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</si>
  <si>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</si>
  <si>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</si>
  <si>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</si>
  <si>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</si>
  <si>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</si>
  <si>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</si>
  <si>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</si>
  <si>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</si>
  <si>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</si>
  <si>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</si>
  <si>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</si>
  <si>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</si>
  <si>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</si>
  <si>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</si>
  <si>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</si>
  <si>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</si>
  <si>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</si>
  <si>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</si>
  <si>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</si>
  <si>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</si>
  <si>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</si>
  <si>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</si>
  <si>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</si>
  <si>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</si>
  <si>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</si>
  <si>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</si>
  <si>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</si>
  <si>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</si>
  <si>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</si>
  <si>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</si>
  <si>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</si>
  <si>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</si>
  <si>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</si>
  <si>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</si>
  <si>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</si>
  <si>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</si>
  <si>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</si>
  <si>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</si>
  <si>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</si>
  <si>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</si>
  <si>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</si>
  <si>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</si>
  <si>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</si>
  <si>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</si>
  <si>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</si>
  <si>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</si>
  <si>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</si>
  <si>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</si>
  <si>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</si>
  <si>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</si>
  <si>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</si>
  <si>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</si>
  <si>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</si>
  <si>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</si>
  <si>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</si>
  <si>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</si>
  <si>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</si>
  <si>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</si>
  <si>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</si>
  <si>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</si>
  <si>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</si>
  <si>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</si>
  <si>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</si>
  <si>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</si>
  <si>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</si>
  <si>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</si>
  <si>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</si>
  <si>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</si>
  <si>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</si>
  <si>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</si>
  <si>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</si>
  <si>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</si>
  <si>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</si>
  <si>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</si>
  <si>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</si>
  <si>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</si>
  <si>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</si>
  <si>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</si>
  <si>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</si>
  <si>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</si>
  <si>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</si>
  <si>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</si>
  <si>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</si>
  <si>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</si>
  <si>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</si>
  <si>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</si>
  <si>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</si>
  <si>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</si>
  <si>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</si>
  <si>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</si>
  <si>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</si>
  <si>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</si>
  <si>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</si>
  <si>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</si>
  <si>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</si>
  <si>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</si>
  <si>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</si>
  <si>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</si>
  <si>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</si>
  <si>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</si>
  <si>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</si>
  <si>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</si>
  <si>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</si>
  <si>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</si>
  <si>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</si>
  <si>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</si>
  <si>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</si>
  <si>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</si>
  <si>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</si>
  <si>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</si>
  <si>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</si>
  <si>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</si>
  <si>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</si>
  <si>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</si>
  <si>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</si>
  <si>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</si>
  <si>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</si>
  <si>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</si>
  <si>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</si>
  <si>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</si>
  <si>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</si>
  <si>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</si>
  <si>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</si>
  <si>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</si>
  <si>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</si>
  <si>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</si>
  <si>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</si>
  <si>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</si>
  <si>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</si>
  <si>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</si>
  <si>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</si>
  <si>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</si>
  <si>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</si>
  <si>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</si>
  <si>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</si>
  <si>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</si>
  <si>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</si>
  <si>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</si>
  <si>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</si>
  <si>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</si>
  <si>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</si>
  <si>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</si>
  <si>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</si>
  <si>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</si>
  <si>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</si>
  <si>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</si>
  <si>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</si>
  <si>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</si>
  <si>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</si>
  <si>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</si>
  <si>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</si>
  <si>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</si>
  <si>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</si>
  <si>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</si>
  <si>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</si>
  <si>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</si>
  <si>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</si>
  <si>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</si>
  <si>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</si>
  <si>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</si>
  <si>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</si>
  <si>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</si>
  <si>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</si>
  <si>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</si>
  <si>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</si>
  <si>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</si>
  <si>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</si>
  <si>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</si>
  <si>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</si>
  <si>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</si>
  <si>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</si>
  <si>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</si>
  <si>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</si>
  <si>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</si>
  <si>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</si>
  <si>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</si>
  <si>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</si>
  <si>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</si>
  <si>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</si>
  <si>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</si>
  <si>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</si>
  <si>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</si>
  <si>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</si>
  <si>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</si>
  <si>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</si>
  <si>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</si>
  <si>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</si>
  <si>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</si>
  <si>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</si>
  <si>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</si>
  <si>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</si>
  <si>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</si>
  <si>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</si>
  <si>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</si>
  <si>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</si>
  <si>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</si>
  <si>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</si>
  <si>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</si>
  <si>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</si>
  <si>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</si>
  <si>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</si>
  <si>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</si>
  <si>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</si>
  <si>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</si>
  <si>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</si>
  <si>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</si>
  <si>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</si>
  <si>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</si>
  <si>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</si>
  <si>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</si>
  <si>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</si>
  <si>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</si>
  <si>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</si>
  <si>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</si>
  <si>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</si>
  <si>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</si>
  <si>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</si>
  <si>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</si>
  <si>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</si>
  <si>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</si>
  <si>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</si>
  <si>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</si>
  <si>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</si>
  <si>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</si>
  <si>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</si>
  <si>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</si>
  <si>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</si>
  <si>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</si>
  <si>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</si>
  <si>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</si>
  <si>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</si>
  <si>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</si>
  <si>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</si>
  <si>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</si>
  <si>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</si>
  <si>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</si>
  <si>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</si>
  <si>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</si>
  <si>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</si>
  <si>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</si>
  <si>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</si>
  <si>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</si>
  <si>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</si>
  <si>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</si>
  <si>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</si>
  <si>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</si>
  <si>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</si>
  <si>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</si>
  <si>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</si>
  <si>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</si>
  <si>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</si>
  <si>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</si>
  <si>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</si>
  <si>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</si>
  <si>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</si>
  <si>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</si>
  <si>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</si>
  <si>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</si>
  <si>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</si>
  <si>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</si>
  <si>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</si>
  <si>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</si>
  <si>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</si>
  <si>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</si>
  <si>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</si>
  <si>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</si>
  <si>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</si>
  <si>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</si>
  <si>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</si>
  <si>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</si>
  <si>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</si>
  <si>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</si>
  <si>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</si>
  <si>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</si>
  <si>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</si>
  <si>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</si>
  <si>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</si>
  <si>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</si>
  <si>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</si>
  <si>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</si>
  <si>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</si>
  <si>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</si>
  <si>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</si>
  <si>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</si>
  <si>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</si>
  <si>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</si>
  <si>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</si>
  <si>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</si>
  <si>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</si>
  <si>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</si>
  <si>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</si>
  <si>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</si>
  <si>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</si>
  <si>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</si>
  <si>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</si>
  <si>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</si>
  <si>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</si>
  <si>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</si>
  <si>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</si>
  <si>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</si>
  <si>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</si>
  <si>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</si>
  <si>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</si>
  <si>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</si>
  <si>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</si>
  <si>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</si>
  <si>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</si>
  <si>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</si>
  <si>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</si>
  <si>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</si>
  <si>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</si>
  <si>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</si>
  <si>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</si>
  <si>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</si>
  <si>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</si>
  <si>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</si>
  <si>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</si>
  <si>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</si>
  <si>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</si>
  <si>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</si>
  <si>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</si>
  <si>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</si>
  <si>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</si>
  <si>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</si>
  <si>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</si>
  <si>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</si>
  <si>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</si>
  <si>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</si>
  <si>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</si>
  <si>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</si>
  <si>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</si>
  <si>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</si>
  <si>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</si>
  <si>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</si>
  <si>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</si>
  <si>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</si>
  <si>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</si>
  <si>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</si>
  <si>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</si>
  <si>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</si>
  <si>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</si>
  <si>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</si>
  <si>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</si>
  <si>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</si>
  <si>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</si>
  <si>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</si>
  <si>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</si>
  <si>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</si>
  <si>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</si>
  <si>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</si>
  <si>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</si>
  <si>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</si>
  <si>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</si>
  <si>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</si>
  <si>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</si>
  <si>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</si>
  <si>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</si>
  <si>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</si>
  <si>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</si>
  <si>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</si>
  <si>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</si>
  <si>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</si>
  <si>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</si>
  <si>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</si>
  <si>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</si>
  <si>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</si>
  <si>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</si>
  <si>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</si>
  <si>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</si>
  <si>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</si>
  <si>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</si>
  <si>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</si>
  <si>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</si>
  <si>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</si>
  <si>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</si>
  <si>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</si>
  <si>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</si>
  <si>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</si>
  <si>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</si>
  <si>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</si>
  <si>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</si>
  <si>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</si>
  <si>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</si>
  <si>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</si>
  <si>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</si>
  <si>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</si>
  <si>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</si>
  <si>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</si>
  <si>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</si>
  <si>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</si>
  <si>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</si>
  <si>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</si>
  <si>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</si>
  <si>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</si>
  <si>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</si>
  <si>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</si>
  <si>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</si>
  <si>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</si>
  <si>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</si>
  <si>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</si>
  <si>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</si>
  <si>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</si>
  <si>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</si>
  <si>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</si>
  <si>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</si>
  <si>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</si>
  <si>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</si>
  <si>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</si>
  <si>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</si>
  <si>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</si>
  <si>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</si>
  <si>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</si>
  <si>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</si>
  <si>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</si>
  <si>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</si>
  <si>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</si>
  <si>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</si>
  <si>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</si>
  <si>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</si>
  <si>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</si>
  <si>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</si>
  <si>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</si>
  <si>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</si>
  <si>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</si>
  <si>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</si>
  <si>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</si>
  <si>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</si>
  <si>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</si>
  <si>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</si>
  <si>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</si>
  <si>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</si>
  <si>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</si>
  <si>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</si>
  <si>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</si>
  <si>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</si>
  <si>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</si>
  <si>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</si>
  <si>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</si>
  <si>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</si>
  <si>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</si>
  <si>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</si>
  <si>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</si>
  <si>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</si>
  <si>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</si>
  <si>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</si>
  <si>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</si>
  <si>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</si>
  <si>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</si>
  <si>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</si>
  <si>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</si>
  <si>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</si>
  <si>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</si>
  <si>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</si>
  <si>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</si>
  <si>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</si>
  <si>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</si>
  <si>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</si>
  <si>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</si>
  <si>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</si>
  <si>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</si>
  <si>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</si>
  <si>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</si>
  <si>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</si>
  <si>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</si>
  <si>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</si>
  <si>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</si>
  <si>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</si>
  <si>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</si>
  <si>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</si>
  <si>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</si>
  <si>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</si>
  <si>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</si>
  <si>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</si>
  <si>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</si>
  <si>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</si>
  <si>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</si>
  <si>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</si>
  <si>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</si>
  <si>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</si>
  <si>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</si>
  <si>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</si>
  <si>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</si>
  <si>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</si>
  <si>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</si>
  <si>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</si>
  <si>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</si>
  <si>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</si>
  <si>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</si>
  <si>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</si>
  <si>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</si>
  <si>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</si>
  <si>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</si>
  <si>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</si>
  <si>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</si>
  <si>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</si>
  <si>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</si>
  <si>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</si>
  <si>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</si>
  <si>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</si>
  <si>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</si>
  <si>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</si>
  <si>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</si>
  <si>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</si>
  <si>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</si>
  <si>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</si>
  <si>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</si>
  <si>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</si>
  <si>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</si>
  <si>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</si>
  <si>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</si>
  <si>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</si>
  <si>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</si>
  <si>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</si>
  <si>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</si>
  <si>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</si>
  <si>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</si>
  <si>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</si>
  <si>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</si>
  <si>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</si>
  <si>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</si>
  <si>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</si>
  <si>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</si>
  <si>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</si>
  <si>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</si>
  <si>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</si>
  <si>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</si>
  <si>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</si>
  <si>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</si>
  <si>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</si>
  <si>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</si>
  <si>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</si>
  <si>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</si>
  <si>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</si>
  <si>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</si>
  <si>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</si>
  <si>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</si>
  <si>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</si>
  <si>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</si>
  <si>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</si>
  <si>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</si>
  <si>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</si>
  <si>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</si>
  <si>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</si>
  <si>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</si>
  <si>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</si>
  <si>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</si>
  <si>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</si>
  <si>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</si>
  <si>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</si>
  <si>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</si>
  <si>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</si>
  <si>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</si>
  <si>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</si>
  <si>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</si>
  <si>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</si>
  <si>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</si>
  <si>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</si>
  <si>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</si>
  <si>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</si>
  <si>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</si>
  <si>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</si>
  <si>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</si>
  <si>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</si>
  <si>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</si>
  <si>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</si>
  <si>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</si>
  <si>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</si>
  <si>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</si>
  <si>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</si>
  <si>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</si>
  <si>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</si>
  <si>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</si>
  <si>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</si>
  <si>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</si>
  <si>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</si>
  <si>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</si>
  <si>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</si>
  <si>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</si>
  <si>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</si>
  <si>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</si>
  <si>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</si>
  <si>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</si>
  <si>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</si>
  <si>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</si>
  <si>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</si>
  <si>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</si>
  <si>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</si>
  <si>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</si>
  <si>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</si>
  <si>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</si>
  <si>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</si>
  <si>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</si>
  <si>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</si>
  <si>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</si>
  <si>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</si>
  <si>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</si>
  <si>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</si>
  <si>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</si>
  <si>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</si>
  <si>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</si>
  <si>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</si>
  <si>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</si>
  <si>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</si>
  <si>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</si>
  <si>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</si>
  <si>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</si>
  <si>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</si>
  <si>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</si>
  <si>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</si>
  <si>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</si>
  <si>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</si>
  <si>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</si>
  <si>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</si>
  <si>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</si>
  <si>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</si>
  <si>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</si>
  <si>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</si>
  <si>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</si>
  <si>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</si>
  <si>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</si>
  <si>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</si>
  <si>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</si>
  <si>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</si>
  <si>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</si>
  <si>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</si>
  <si>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</si>
  <si>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</si>
  <si>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</si>
  <si>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</si>
  <si>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</si>
  <si>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</si>
  <si>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</si>
  <si>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</si>
  <si>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</si>
  <si>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</si>
  <si>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</si>
  <si>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</si>
  <si>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</si>
  <si>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</si>
  <si>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</si>
  <si>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</si>
  <si>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</si>
  <si>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</si>
  <si>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</si>
  <si>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</si>
  <si>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</si>
  <si>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</si>
  <si>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</si>
  <si>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</si>
  <si>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</si>
  <si>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</si>
  <si>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</si>
  <si>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</si>
  <si>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</si>
  <si>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</si>
  <si>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</si>
  <si>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</si>
  <si>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</si>
  <si>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</si>
  <si>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</si>
  <si>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</si>
  <si>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</si>
  <si>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</si>
  <si>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</si>
  <si>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</si>
  <si>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</si>
  <si>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</si>
  <si>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</si>
  <si>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</si>
  <si>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</si>
  <si>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</si>
  <si>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</si>
  <si>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</si>
  <si>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</si>
  <si>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</si>
  <si>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</si>
  <si>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</si>
  <si>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</si>
  <si>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</si>
  <si>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</si>
  <si>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</si>
  <si>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</si>
  <si>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</si>
  <si>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</si>
  <si>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</si>
  <si>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</si>
  <si>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</si>
  <si>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</si>
  <si>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</si>
  <si>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</si>
  <si>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</si>
  <si>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</si>
  <si>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</si>
  <si>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</si>
  <si>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</si>
  <si>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</si>
  <si>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</si>
  <si>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</si>
  <si>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</si>
  <si>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</si>
  <si>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</si>
  <si>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</si>
  <si>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</si>
  <si>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</si>
  <si>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</si>
  <si>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</si>
  <si>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</si>
  <si>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</si>
  <si>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</si>
  <si>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</si>
  <si>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</si>
  <si>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</si>
  <si>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</si>
  <si>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</si>
  <si>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</si>
  <si>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</si>
  <si>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</si>
  <si>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</si>
  <si>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</si>
  <si>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</si>
  <si>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</si>
  <si>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</si>
  <si>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</si>
  <si>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</si>
  <si>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</si>
  <si>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</si>
  <si>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</si>
  <si>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</si>
  <si>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</si>
  <si>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</si>
  <si>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</si>
  <si>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</si>
  <si>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</si>
  <si>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</si>
  <si>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</si>
  <si>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</si>
  <si>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</si>
  <si>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</si>
  <si>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</si>
  <si>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</si>
  <si>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</si>
  <si>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</si>
  <si>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</si>
  <si>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</si>
  <si>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</si>
  <si>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</si>
  <si>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</si>
  <si>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</si>
  <si>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</si>
  <si>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</si>
  <si>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</si>
  <si>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</si>
  <si>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</si>
  <si>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</si>
  <si>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</si>
  <si>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</si>
  <si>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</si>
  <si>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</si>
  <si>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</si>
  <si>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</si>
  <si>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</si>
  <si>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</si>
  <si>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</si>
  <si>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</si>
  <si>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</si>
  <si>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</si>
  <si>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</si>
  <si>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</si>
  <si>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</si>
  <si>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</si>
  <si>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</si>
  <si>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</si>
  <si>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</si>
  <si>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</si>
  <si>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</si>
  <si>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</si>
  <si>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</si>
  <si>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</si>
  <si>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</si>
  <si>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</si>
  <si>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</si>
  <si>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</si>
  <si>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</si>
  <si>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</si>
  <si>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</si>
  <si>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</si>
  <si>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</si>
  <si>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</si>
  <si>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</si>
  <si>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</si>
  <si>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</si>
  <si>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</si>
  <si>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</si>
  <si>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</si>
  <si>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</si>
  <si>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</si>
  <si>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</si>
  <si>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</si>
  <si>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</si>
  <si>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</si>
  <si>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</si>
  <si>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</si>
  <si>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</si>
  <si>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</si>
  <si>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</si>
  <si>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</si>
  <si>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</si>
  <si>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</si>
  <si>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</si>
  <si>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</si>
  <si>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</si>
  <si>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</si>
  <si>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</si>
  <si>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</si>
  <si>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</si>
  <si>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</si>
  <si>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</si>
  <si>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</si>
  <si>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</si>
  <si>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</si>
  <si>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</si>
  <si>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</si>
  <si>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</si>
  <si>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</si>
  <si>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</si>
  <si>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</si>
  <si>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</si>
  <si>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</si>
  <si>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</si>
  <si>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</si>
  <si>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</si>
  <si>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</si>
  <si>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</si>
  <si>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</si>
  <si>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</si>
  <si>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</si>
  <si>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</si>
  <si>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</si>
  <si>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</si>
  <si>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</si>
  <si>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</si>
  <si>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</si>
  <si>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</si>
  <si>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</si>
  <si>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</si>
  <si>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</si>
  <si>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</si>
  <si>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</si>
  <si>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</si>
  <si>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</si>
  <si>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</si>
  <si>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</si>
  <si>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</si>
  <si>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</si>
  <si>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</si>
  <si>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</si>
  <si>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</si>
  <si>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</si>
  <si>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</si>
  <si>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</si>
  <si>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</si>
  <si>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</si>
  <si>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</si>
  <si>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</si>
  <si>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</si>
  <si>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</si>
  <si>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</si>
  <si>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</si>
  <si>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</si>
  <si>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</si>
  <si>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</si>
  <si>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</si>
  <si>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</si>
  <si>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</si>
  <si>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</si>
  <si>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</si>
  <si>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</si>
  <si>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</si>
  <si>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</si>
  <si>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</si>
  <si>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</si>
  <si>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</si>
  <si>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</si>
  <si>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</si>
  <si>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</si>
  <si>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</si>
  <si>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</si>
  <si>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</si>
  <si>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</si>
  <si>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</si>
  <si>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</si>
  <si>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</si>
  <si>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</si>
  <si>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</si>
  <si>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</si>
  <si>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</si>
  <si>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</si>
  <si>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</si>
  <si>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</si>
  <si>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</si>
  <si>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</si>
  <si>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</si>
  <si>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</si>
  <si>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</si>
  <si>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</si>
  <si>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</si>
  <si>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</si>
  <si>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</si>
  <si>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</si>
  <si>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</si>
  <si>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</si>
  <si>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</si>
  <si>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</si>
  <si>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</si>
  <si>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</si>
  <si>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</si>
  <si>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</si>
  <si>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</si>
  <si>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</si>
  <si>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</si>
  <si>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</si>
  <si>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</si>
  <si>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</si>
  <si>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</si>
  <si>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</si>
  <si>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</si>
  <si>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</si>
  <si>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</si>
  <si>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</si>
  <si>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</si>
  <si>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</si>
  <si>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</si>
  <si>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</si>
  <si>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</si>
  <si>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</si>
  <si>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</si>
  <si>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</si>
  <si>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</si>
  <si>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</si>
  <si>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</si>
  <si>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</si>
  <si>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</si>
  <si>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</si>
  <si>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</si>
  <si>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</si>
  <si>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</si>
  <si>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</si>
  <si>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</si>
  <si>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</si>
  <si>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</si>
  <si>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</si>
  <si>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</si>
  <si>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</si>
  <si>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</si>
  <si>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</si>
  <si>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</si>
  <si>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</si>
  <si>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</si>
  <si>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</si>
  <si>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</si>
  <si>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</si>
  <si>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</si>
  <si>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</si>
  <si>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</si>
  <si>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</si>
  <si>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</si>
  <si>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</si>
  <si>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</si>
  <si>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</si>
  <si>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</si>
  <si>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</si>
  <si>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</si>
  <si>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</si>
  <si>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</si>
  <si>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</si>
  <si>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</si>
  <si>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</si>
  <si>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</si>
  <si>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</si>
  <si>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</si>
  <si>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</si>
  <si>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</si>
  <si>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</si>
  <si>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</si>
  <si>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</si>
  <si>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</si>
  <si>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</si>
  <si>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</si>
  <si>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</si>
  <si>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</si>
  <si>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</si>
  <si>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</si>
  <si>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</si>
  <si>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</si>
  <si>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</si>
  <si>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</si>
  <si>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</si>
  <si>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</si>
  <si>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</si>
  <si>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</si>
  <si>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</si>
  <si>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</si>
  <si>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</si>
  <si>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</si>
  <si>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</si>
  <si>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</si>
  <si>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</si>
  <si>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</si>
  <si>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</si>
  <si>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</si>
  <si>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</si>
  <si>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</si>
  <si>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</si>
  <si>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</si>
  <si>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</si>
  <si>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</si>
  <si>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</si>
  <si>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</si>
  <si>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</si>
  <si>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</si>
  <si>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</si>
  <si>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</si>
  <si>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</si>
  <si>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</si>
  <si>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</si>
  <si>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</si>
  <si>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</si>
  <si>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</si>
  <si>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</si>
  <si>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</si>
  <si>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</si>
  <si>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</si>
  <si>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</si>
  <si>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</si>
  <si>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</si>
  <si>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</si>
  <si>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</si>
  <si>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</si>
  <si>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</si>
  <si>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</si>
  <si>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</si>
  <si>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</si>
  <si>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</si>
  <si>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</si>
  <si>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</si>
  <si>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</si>
  <si>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</si>
  <si>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</si>
  <si>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</si>
  <si>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</si>
  <si>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</si>
  <si>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</si>
  <si>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</si>
  <si>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</si>
  <si>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</si>
  <si>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</si>
  <si>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</si>
  <si>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</si>
  <si>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</si>
  <si>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</si>
  <si>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</si>
  <si>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</si>
  <si>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</si>
  <si>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</si>
  <si>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</si>
  <si>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</si>
  <si>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</si>
  <si>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</si>
  <si>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</si>
  <si>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</si>
  <si>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</si>
  <si>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</si>
  <si>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</si>
  <si>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</si>
  <si>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</si>
  <si>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</si>
  <si>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</si>
  <si>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</si>
  <si>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</si>
  <si>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</si>
  <si>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</si>
  <si>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</si>
  <si>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</si>
  <si>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</si>
  <si>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</si>
  <si>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</si>
  <si>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</si>
  <si>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</si>
  <si>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</si>
  <si>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</si>
  <si>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</si>
  <si>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</si>
  <si>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</si>
  <si>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</si>
  <si>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</si>
  <si>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</si>
  <si>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</si>
  <si>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</si>
  <si>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</si>
  <si>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</si>
  <si>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</si>
  <si>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</si>
  <si>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</si>
  <si>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</si>
  <si>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</si>
  <si>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</si>
  <si>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</si>
  <si>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</si>
  <si>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</si>
  <si>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</si>
  <si>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</si>
  <si>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</si>
  <si>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</si>
  <si>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</si>
  <si>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</si>
  <si>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</si>
  <si>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</si>
  <si>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</si>
  <si>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</si>
  <si>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</si>
  <si>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</si>
  <si>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</si>
  <si>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</si>
  <si>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</si>
  <si>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</si>
  <si>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</si>
  <si>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</si>
  <si>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</si>
  <si>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</si>
  <si>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</si>
  <si>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</si>
  <si>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</si>
  <si>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</si>
  <si>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</si>
  <si>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</si>
  <si>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</si>
  <si>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</si>
  <si>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</si>
  <si>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</si>
  <si>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</si>
  <si>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</si>
  <si>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</si>
  <si>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</si>
  <si>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</si>
  <si>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</si>
  <si>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</si>
  <si>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</si>
  <si>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</si>
  <si>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</si>
  <si>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</si>
  <si>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</si>
  <si>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</si>
  <si>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</si>
  <si>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</si>
  <si>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</si>
  <si>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</si>
  <si>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</si>
  <si>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</si>
  <si>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</si>
  <si>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</si>
  <si>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</si>
  <si>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</si>
  <si>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</si>
  <si>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</si>
  <si>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</si>
  <si>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</si>
  <si>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</si>
  <si>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</si>
  <si>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</si>
  <si>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</si>
  <si>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</si>
  <si>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</si>
  <si>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</si>
  <si>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</si>
  <si>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</si>
  <si>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</si>
  <si>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</si>
  <si>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</si>
  <si>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</si>
  <si>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</si>
  <si>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</si>
  <si>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</si>
  <si>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</si>
  <si>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</si>
  <si>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</si>
  <si>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</si>
  <si>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</si>
  <si>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</si>
  <si>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</si>
  <si>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</si>
  <si>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</si>
  <si>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</si>
  <si>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</si>
  <si>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</si>
  <si>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</si>
  <si>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</si>
  <si>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</si>
  <si>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</si>
  <si>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</si>
  <si>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</si>
  <si>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</si>
  <si>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</si>
  <si>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</si>
  <si>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</si>
  <si>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</si>
  <si>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</si>
  <si>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</si>
  <si>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</si>
  <si>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</si>
  <si>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</si>
  <si>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</si>
  <si>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</si>
  <si>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</si>
  <si>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</si>
  <si>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</si>
  <si>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</si>
  <si>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</si>
  <si>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</si>
  <si>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</si>
  <si>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</si>
  <si>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</si>
  <si>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</si>
  <si>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</si>
  <si>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</si>
  <si>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</si>
  <si>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</si>
  <si>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</si>
  <si>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</si>
  <si>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</si>
  <si>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</si>
  <si>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</si>
  <si>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</si>
  <si>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</si>
  <si>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</si>
  <si>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</si>
  <si>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</si>
  <si>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</si>
  <si>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</si>
  <si>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</si>
  <si>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</si>
  <si>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</si>
  <si>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</si>
  <si>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</si>
  <si>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</si>
  <si>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</si>
  <si>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</si>
  <si>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</si>
  <si>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</si>
  <si>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</si>
  <si>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</si>
  <si>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</si>
  <si>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</si>
  <si>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</si>
  <si>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</si>
  <si>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</si>
  <si>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</si>
  <si>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</si>
  <si>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</si>
  <si>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</si>
  <si>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</si>
  <si>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</si>
  <si>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</si>
  <si>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</si>
  <si>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</si>
  <si>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</si>
  <si>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</si>
  <si>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</si>
  <si>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</si>
  <si>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</si>
  <si>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</si>
  <si>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</si>
  <si>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</si>
  <si>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</si>
  <si>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</si>
  <si>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</si>
  <si>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</si>
  <si>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</si>
  <si>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</si>
  <si>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</si>
  <si>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</si>
  <si>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</si>
  <si>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</si>
  <si>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</si>
  <si>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</si>
  <si>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</si>
  <si>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</si>
  <si>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</si>
  <si>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</si>
  <si>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</si>
  <si>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</si>
  <si>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</si>
  <si>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</si>
  <si>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</si>
  <si>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</si>
  <si>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</si>
  <si>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</si>
  <si>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</si>
  <si>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</si>
  <si>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</si>
  <si>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</si>
  <si>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</si>
  <si>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</si>
  <si>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</si>
  <si>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</si>
  <si>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</si>
  <si>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</si>
  <si>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</si>
  <si>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</si>
  <si>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</si>
  <si>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</si>
  <si>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</si>
  <si>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</si>
  <si>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</si>
  <si>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</si>
  <si>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</si>
  <si>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</si>
  <si>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</si>
  <si>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</si>
  <si>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</si>
  <si>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</si>
  <si>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</si>
  <si>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</si>
  <si>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</si>
  <si>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</si>
  <si>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</si>
  <si>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</si>
  <si>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</si>
  <si>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</si>
  <si>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</si>
  <si>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</si>
  <si>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</si>
  <si>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</si>
  <si>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</si>
  <si>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</si>
  <si>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</si>
  <si>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</si>
  <si>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</si>
  <si>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</si>
  <si>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</si>
  <si>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</si>
  <si>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</si>
  <si>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</si>
  <si>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</si>
  <si>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</si>
  <si>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</si>
  <si>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</si>
  <si>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</si>
  <si>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</si>
  <si>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</si>
  <si>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</si>
  <si>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</si>
  <si>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</si>
  <si>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</si>
  <si>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</si>
  <si>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</si>
  <si>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</si>
  <si>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</si>
  <si>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</si>
  <si>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</si>
  <si>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</si>
  <si>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</si>
  <si>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</si>
  <si>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</si>
  <si>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</si>
  <si>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</si>
  <si>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</si>
  <si>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</si>
  <si>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</si>
  <si>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</si>
  <si>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</si>
  <si>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</si>
  <si>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</si>
  <si>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</si>
  <si>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</si>
  <si>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</si>
  <si>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</si>
  <si>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</si>
  <si>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</si>
  <si>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</si>
  <si>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</si>
  <si>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</si>
  <si>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</si>
  <si>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</si>
  <si>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</si>
  <si>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</si>
  <si>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</si>
  <si>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</si>
  <si>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</si>
  <si>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</si>
  <si>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</si>
  <si>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</si>
  <si>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</si>
  <si>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</si>
  <si>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</si>
  <si>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</si>
  <si>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</si>
  <si>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</si>
  <si>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</si>
  <si>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</si>
  <si>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</si>
  <si>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</si>
  <si>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</si>
  <si>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</si>
  <si>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</si>
  <si>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</si>
  <si>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</si>
  <si>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</si>
  <si>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</si>
  <si>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</si>
  <si>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</si>
  <si>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</si>
  <si>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</si>
  <si>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</si>
  <si>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</si>
  <si>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</si>
  <si>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</si>
  <si>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</si>
  <si>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</si>
  <si>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</si>
  <si>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</si>
  <si>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</si>
  <si>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</si>
  <si>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</si>
  <si>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</si>
  <si>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</si>
  <si>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</si>
  <si>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</si>
  <si>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</si>
  <si>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</si>
  <si>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</si>
  <si>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</si>
  <si>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</si>
  <si>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</si>
  <si>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</si>
  <si>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</si>
  <si>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</si>
  <si>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</si>
  <si>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</si>
  <si>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</si>
  <si>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</si>
  <si>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</si>
  <si>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</si>
  <si>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</si>
  <si>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</si>
  <si>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</si>
  <si>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</si>
  <si>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</si>
  <si>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</si>
  <si>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</si>
  <si>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</si>
  <si>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</si>
  <si>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</si>
  <si>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</si>
  <si>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</si>
  <si>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</si>
  <si>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</si>
  <si>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</si>
  <si>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</si>
  <si>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</si>
  <si>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</si>
  <si>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</si>
  <si>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</si>
  <si>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</si>
  <si>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</si>
  <si>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</si>
  <si>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</si>
  <si>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</si>
  <si>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</si>
  <si>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</si>
  <si>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</si>
  <si>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</si>
  <si>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</si>
  <si>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</si>
  <si>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</si>
  <si>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</si>
  <si>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</si>
  <si>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</si>
  <si>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</si>
  <si>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</si>
  <si>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</si>
  <si>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</si>
  <si>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</si>
  <si>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</si>
  <si>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</si>
  <si>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</si>
  <si>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</si>
  <si>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</si>
  <si>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</si>
  <si>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</si>
  <si>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</si>
  <si>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</si>
  <si>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</si>
  <si>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</si>
  <si>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</si>
  <si>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</si>
  <si>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</si>
  <si>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</si>
  <si>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</si>
  <si>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</si>
  <si>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</si>
  <si>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</si>
  <si>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</si>
  <si>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</si>
  <si>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</si>
  <si>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</si>
  <si>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</si>
  <si>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</si>
  <si>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</si>
  <si>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</si>
  <si>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</si>
  <si>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</si>
  <si>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</si>
  <si>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</si>
  <si>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</si>
  <si>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</si>
  <si>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</si>
  <si>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</si>
  <si>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</si>
  <si>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</si>
  <si>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</si>
  <si>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</si>
  <si>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</si>
  <si>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</si>
  <si>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</si>
  <si>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</si>
  <si>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</si>
  <si>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</si>
  <si>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</si>
  <si>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</si>
  <si>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</si>
  <si>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</si>
  <si>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</si>
  <si>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</si>
  <si>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</si>
  <si>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</si>
  <si>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</si>
  <si>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</si>
  <si>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</si>
  <si>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</si>
  <si>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</si>
  <si>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</si>
  <si>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</si>
  <si>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</si>
  <si>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</si>
  <si>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</si>
  <si>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</si>
  <si>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</si>
  <si>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</si>
  <si>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</si>
  <si>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</si>
  <si>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</si>
  <si>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</si>
  <si>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</si>
  <si>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</si>
  <si>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</si>
  <si>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</si>
  <si>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</si>
  <si>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</si>
  <si>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</si>
  <si>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</si>
  <si>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</si>
  <si>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</si>
  <si>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</si>
  <si>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</si>
  <si>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</si>
  <si>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</si>
  <si>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</si>
  <si>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</si>
  <si>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</si>
  <si>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</si>
  <si>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</si>
  <si>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</si>
  <si>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</si>
  <si>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</si>
  <si>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</si>
  <si>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</si>
  <si>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</si>
  <si>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</si>
  <si>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</si>
  <si>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</si>
  <si>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</si>
  <si>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</si>
  <si>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</si>
  <si>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</si>
  <si>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</si>
  <si>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</si>
  <si>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</si>
  <si>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</si>
  <si>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</si>
  <si>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</si>
  <si>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</si>
  <si>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</si>
  <si>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</si>
  <si>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</si>
  <si>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</si>
  <si>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</si>
  <si>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</si>
  <si>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</si>
  <si>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</si>
  <si>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</si>
  <si>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</si>
  <si>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</si>
  <si>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</si>
  <si>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</si>
  <si>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</si>
  <si>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</si>
  <si>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</si>
  <si>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</si>
  <si>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</si>
  <si>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</si>
  <si>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</si>
  <si>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</si>
  <si>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</si>
  <si>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</si>
  <si>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</si>
  <si>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</si>
  <si>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</si>
  <si>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</si>
  <si>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</si>
  <si>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</si>
  <si>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</si>
  <si>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</si>
  <si>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</si>
  <si>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</si>
  <si>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</si>
  <si>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</si>
  <si>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</si>
  <si>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</si>
  <si>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</si>
  <si>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</si>
  <si>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</si>
  <si>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</si>
  <si>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</si>
  <si>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</si>
  <si>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</si>
  <si>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</si>
  <si>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</si>
  <si>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</si>
  <si>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</si>
  <si>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</si>
  <si>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</si>
  <si>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</si>
  <si>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</si>
  <si>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</si>
  <si>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</si>
  <si>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</si>
  <si>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</si>
  <si>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</si>
  <si>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</si>
  <si>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</si>
  <si>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</si>
  <si>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</si>
  <si>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</si>
  <si>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</si>
  <si>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</si>
  <si>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</si>
  <si>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</si>
  <si>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</si>
  <si>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</si>
  <si>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</si>
  <si>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</si>
  <si>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</si>
  <si>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</si>
  <si>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</si>
  <si>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</si>
  <si>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</si>
  <si>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</si>
  <si>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</si>
  <si>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</si>
  <si>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</si>
  <si>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</si>
  <si>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</si>
  <si>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</si>
  <si>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</si>
  <si>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</si>
  <si>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</si>
  <si>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</si>
  <si>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</si>
  <si>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</si>
  <si>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</si>
  <si>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</si>
  <si>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</si>
  <si>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</si>
  <si>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</si>
  <si>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</si>
  <si>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</si>
  <si>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</si>
  <si>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</si>
  <si>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</si>
  <si>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</si>
  <si>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</si>
  <si>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</si>
  <si>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</si>
  <si>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</si>
  <si>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</si>
  <si>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</si>
  <si>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</si>
  <si>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</si>
  <si>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</si>
  <si>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</si>
  <si>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</si>
  <si>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</si>
  <si>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</si>
  <si>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</si>
  <si>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</si>
  <si>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</si>
  <si>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</si>
  <si>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</si>
  <si>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</si>
  <si>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</si>
  <si>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</si>
  <si>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</si>
  <si>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</si>
  <si>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</si>
  <si>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</si>
  <si>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</si>
  <si>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</si>
  <si>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</si>
  <si>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</si>
  <si>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</si>
  <si>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</si>
  <si>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</si>
  <si>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</si>
  <si>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</si>
  <si>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</si>
  <si>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</si>
  <si>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</si>
  <si>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</si>
  <si>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</si>
  <si>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</si>
  <si>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</si>
  <si>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</si>
  <si>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</si>
  <si>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</si>
  <si>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</si>
  <si>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</si>
  <si>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</si>
  <si>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</si>
  <si>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</si>
  <si>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</si>
  <si>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</si>
  <si>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</si>
  <si>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</si>
  <si>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</si>
  <si>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</si>
  <si>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</si>
  <si>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</si>
  <si>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</si>
  <si>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</si>
  <si>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</si>
  <si>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</si>
  <si>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</si>
  <si>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</si>
  <si>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</si>
  <si>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</si>
  <si>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</si>
  <si>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</si>
  <si>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</si>
  <si>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</si>
  <si>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</si>
  <si>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</si>
  <si>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</si>
  <si>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</si>
  <si>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</si>
  <si>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</si>
  <si>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</si>
  <si>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</si>
  <si>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</si>
  <si>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</si>
  <si>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</si>
  <si>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</si>
  <si>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</si>
  <si>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</si>
  <si>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</si>
  <si>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</si>
  <si>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</si>
  <si>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</si>
  <si>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</si>
  <si>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</si>
  <si>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</si>
  <si>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</si>
  <si>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</si>
  <si>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</si>
  <si>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</si>
  <si>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</si>
  <si>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</si>
  <si>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</si>
  <si>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</si>
  <si>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</si>
  <si>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</si>
  <si>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</si>
  <si>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</si>
  <si>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</si>
  <si>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</si>
  <si>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</si>
  <si>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</si>
  <si>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</si>
  <si>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</si>
  <si>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</si>
  <si>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</si>
  <si>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</si>
  <si>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</si>
  <si>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</si>
  <si>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</si>
  <si>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</si>
  <si>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</si>
  <si>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</si>
  <si>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</si>
  <si>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</si>
  <si>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</si>
  <si>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</si>
  <si>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</si>
  <si>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</si>
  <si>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</si>
  <si>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</si>
  <si>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</si>
  <si>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</si>
  <si>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</si>
  <si>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</si>
  <si>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</si>
  <si>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</si>
  <si>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</si>
  <si>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</si>
  <si>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</si>
  <si>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</si>
  <si>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</si>
  <si>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</si>
  <si>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</si>
  <si>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</si>
  <si>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</si>
  <si>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</si>
  <si>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</si>
  <si>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</si>
  <si>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</si>
  <si>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</si>
  <si>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</si>
  <si>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</si>
  <si>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</si>
  <si>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</si>
  <si>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</si>
  <si>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</si>
  <si>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</si>
  <si>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</si>
  <si>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</si>
  <si>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</si>
  <si>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</si>
  <si>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</si>
  <si>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</si>
  <si>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</si>
  <si>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</si>
  <si>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</si>
  <si>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</si>
  <si>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</si>
  <si>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</si>
  <si>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</si>
  <si>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</si>
  <si>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</si>
  <si>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</si>
  <si>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</si>
  <si>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</si>
  <si>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</si>
  <si>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</si>
  <si>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</si>
  <si>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</si>
  <si>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</si>
  <si>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</si>
  <si>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</si>
  <si>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</si>
  <si>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</si>
  <si>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</si>
  <si>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</si>
  <si>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</si>
  <si>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</si>
  <si>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</si>
  <si>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</si>
  <si>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</si>
  <si>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</si>
  <si>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</si>
  <si>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</si>
  <si>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</si>
  <si>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</si>
  <si>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</si>
  <si>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</si>
  <si>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</si>
  <si>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</si>
  <si>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</si>
  <si>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</si>
  <si>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</si>
  <si>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</si>
  <si>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</si>
  <si>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</si>
  <si>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</si>
  <si>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</si>
  <si>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</si>
  <si>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</si>
  <si>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</si>
  <si>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</si>
  <si>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</si>
  <si>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</si>
  <si>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</si>
  <si>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</si>
  <si>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</si>
  <si>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</si>
  <si>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</si>
  <si>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</si>
  <si>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</si>
  <si>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</si>
  <si>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</si>
  <si>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</si>
  <si>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</si>
  <si>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</si>
  <si>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</si>
  <si>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</si>
  <si>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</si>
  <si>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</si>
  <si>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</si>
  <si>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</si>
  <si>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</si>
  <si>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</si>
  <si>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</si>
  <si>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</si>
  <si>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</si>
  <si>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</si>
  <si>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</si>
  <si>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</si>
  <si>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</si>
  <si>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</si>
  <si>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</si>
  <si>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</si>
  <si>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</si>
  <si>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</si>
  <si>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</si>
  <si>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</si>
  <si>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</si>
  <si>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</si>
  <si>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</si>
  <si>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</si>
  <si>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</si>
  <si>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</si>
  <si>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</si>
  <si>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</si>
  <si>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</si>
  <si>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</si>
  <si>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</si>
  <si>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</si>
  <si>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</si>
  <si>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</si>
  <si>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</si>
  <si>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</si>
  <si>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</si>
  <si>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</si>
  <si>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</si>
  <si>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</si>
  <si>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</si>
  <si>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</si>
  <si>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</si>
  <si>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</si>
  <si>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</si>
  <si>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</si>
  <si>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</si>
  <si>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</si>
  <si>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</si>
  <si>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</si>
  <si>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</si>
  <si>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</si>
  <si>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</si>
  <si>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</si>
  <si>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</si>
  <si>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</si>
  <si>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</si>
  <si>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</si>
  <si>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</si>
  <si>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</si>
  <si>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</si>
  <si>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</si>
  <si>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</si>
  <si>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</si>
  <si>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</si>
  <si>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</si>
  <si>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</si>
  <si>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</si>
  <si>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</si>
  <si>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</si>
  <si>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</si>
  <si>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</si>
  <si>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</si>
  <si>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</si>
  <si>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</si>
  <si>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</si>
  <si>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</si>
  <si>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</si>
  <si>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</si>
  <si>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</si>
  <si>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</si>
  <si>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</si>
  <si>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</si>
  <si>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</si>
  <si>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</si>
  <si>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</si>
  <si>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</si>
  <si>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</si>
  <si>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</si>
  <si>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</si>
  <si>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</si>
  <si>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</si>
  <si>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</si>
  <si>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</si>
  <si>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</si>
  <si>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</si>
  <si>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</si>
  <si>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</si>
  <si>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</si>
  <si>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</si>
  <si>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</si>
  <si>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</si>
  <si>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</si>
  <si>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</si>
  <si>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</si>
  <si>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</si>
  <si>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</si>
  <si>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</si>
  <si>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</si>
  <si>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</si>
  <si>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</si>
  <si>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</si>
  <si>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</si>
  <si>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</si>
  <si>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</si>
  <si>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</si>
  <si>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</si>
  <si>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</si>
  <si>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</si>
  <si>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</si>
  <si>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</si>
  <si>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</si>
  <si>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</si>
  <si>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</si>
  <si>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</si>
  <si>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</si>
  <si>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</si>
  <si>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</si>
  <si>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</si>
  <si>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</si>
  <si>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</si>
  <si>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</si>
  <si>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</si>
  <si>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</si>
  <si>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</si>
  <si>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</si>
  <si>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</si>
  <si>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</si>
  <si>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</si>
  <si>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</si>
  <si>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</si>
  <si>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</si>
  <si>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</si>
  <si>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</si>
  <si>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</si>
  <si>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</si>
  <si>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</si>
  <si>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</si>
  <si>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</si>
  <si>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</si>
  <si>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</si>
  <si>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</si>
  <si>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</si>
  <si>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</si>
  <si>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</si>
  <si>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</si>
  <si>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</si>
  <si>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</si>
  <si>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</si>
  <si>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</si>
  <si>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</si>
  <si>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</si>
  <si>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</si>
  <si>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</si>
  <si>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</si>
  <si>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</si>
  <si>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</si>
  <si>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</si>
  <si>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</si>
  <si>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</si>
  <si>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</si>
  <si>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</si>
  <si>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</si>
  <si>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</si>
  <si>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</si>
  <si>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</si>
  <si>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</si>
  <si>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</si>
  <si>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</si>
  <si>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</si>
  <si>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</si>
  <si>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</si>
  <si>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</si>
  <si>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</si>
  <si>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</si>
  <si>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</si>
  <si>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</si>
  <si>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</si>
  <si>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</si>
  <si>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</si>
  <si>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</si>
  <si>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</si>
  <si>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</si>
  <si>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</si>
  <si>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</si>
  <si>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</si>
  <si>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</si>
  <si>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</si>
  <si>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</si>
  <si>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</si>
  <si>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</si>
  <si>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</si>
  <si>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</si>
  <si>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</si>
  <si>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</si>
  <si>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</si>
  <si>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</si>
  <si>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</si>
  <si>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</si>
  <si>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</si>
  <si>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</si>
  <si>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</si>
  <si>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</si>
  <si>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</si>
  <si>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</si>
  <si>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</si>
  <si>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</si>
  <si>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</si>
  <si>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</si>
  <si>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</si>
  <si>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</si>
  <si>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</si>
  <si>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</si>
  <si>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</si>
  <si>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</si>
  <si>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</si>
  <si>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</si>
  <si>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</si>
  <si>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</si>
  <si>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</si>
  <si>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</si>
  <si>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</si>
  <si>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</si>
  <si>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</si>
  <si>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</si>
  <si>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</si>
  <si>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</si>
  <si>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</si>
  <si>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</si>
  <si>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</si>
  <si>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</si>
  <si>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</si>
  <si>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</si>
  <si>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</si>
  <si>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</si>
  <si>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</si>
  <si>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</si>
  <si>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</si>
  <si>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</si>
  <si>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</si>
  <si>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</si>
  <si>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</si>
  <si>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</si>
  <si>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</si>
  <si>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</si>
  <si>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</si>
  <si>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</si>
  <si>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</si>
  <si>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</si>
  <si>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</si>
  <si>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</si>
  <si>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</si>
  <si>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</si>
  <si>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</si>
  <si>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</si>
  <si>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</si>
  <si>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</si>
  <si>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</si>
  <si>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</si>
  <si>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</si>
  <si>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</si>
  <si>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</si>
  <si>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</si>
  <si>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</si>
  <si>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</si>
  <si>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</si>
  <si>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</si>
  <si>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</si>
  <si>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</si>
  <si>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</si>
  <si>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</si>
  <si>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</si>
  <si>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</si>
  <si>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</si>
  <si>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</si>
  <si>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</si>
  <si>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</si>
  <si>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</si>
  <si>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</si>
  <si>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</si>
  <si>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</si>
  <si>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</si>
  <si>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</si>
  <si>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</si>
  <si>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</si>
  <si>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</si>
  <si>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</si>
  <si>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</si>
  <si>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</si>
  <si>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</si>
  <si>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</si>
  <si>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</si>
  <si>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</si>
  <si>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</si>
  <si>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</si>
  <si>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</si>
  <si>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</si>
  <si>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</si>
  <si>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</si>
  <si>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</si>
  <si>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</si>
  <si>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</si>
  <si>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</si>
  <si>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</si>
  <si>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</si>
  <si>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</si>
  <si>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</si>
  <si>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</si>
  <si>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</si>
  <si>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</si>
  <si>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</si>
  <si>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</si>
  <si>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</si>
  <si>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</si>
  <si>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</si>
  <si>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</si>
  <si>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</si>
  <si>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</si>
  <si>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</si>
  <si>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</si>
  <si>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</si>
  <si>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</si>
  <si>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</si>
  <si>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</si>
  <si>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</si>
  <si>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</si>
  <si>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</si>
  <si>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</si>
  <si>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</si>
  <si>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</si>
  <si>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</si>
  <si>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</si>
  <si>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</si>
  <si>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</si>
  <si>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</si>
  <si>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</si>
  <si>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</si>
  <si>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</si>
  <si>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</si>
  <si>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</si>
  <si>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</si>
  <si>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</si>
  <si>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</si>
  <si>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</si>
  <si>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</si>
  <si>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</si>
  <si>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</si>
  <si>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</si>
  <si>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</si>
  <si>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</si>
  <si>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</si>
  <si>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</si>
  <si>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</si>
  <si>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</si>
  <si>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</si>
  <si>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</si>
  <si>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</si>
  <si>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</si>
  <si>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</si>
  <si>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</si>
  <si>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</si>
  <si>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</si>
  <si>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</si>
  <si>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</si>
  <si>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</si>
  <si>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</si>
  <si>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</si>
  <si>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</si>
  <si>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</si>
  <si>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</si>
  <si>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</si>
  <si>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</si>
  <si>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</si>
  <si>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</si>
  <si>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</si>
  <si>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</si>
  <si>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</si>
  <si>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</si>
  <si>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</si>
  <si>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</si>
  <si>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</si>
  <si>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</si>
  <si>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</si>
  <si>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</si>
  <si>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</si>
  <si>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</si>
  <si>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</si>
  <si>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</si>
  <si>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</si>
  <si>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</si>
  <si>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</si>
  <si>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</si>
  <si>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</si>
  <si>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</si>
  <si>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</si>
  <si>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</si>
  <si>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</si>
  <si>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</si>
  <si>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</si>
  <si>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</si>
  <si>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</si>
  <si>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</si>
  <si>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</si>
  <si>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</si>
  <si>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</si>
  <si>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</si>
  <si>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</si>
  <si>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</si>
  <si>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</si>
  <si>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</si>
  <si>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</si>
  <si>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</si>
  <si>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</si>
  <si>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</si>
  <si>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</si>
  <si>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</si>
  <si>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</si>
  <si>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</si>
  <si>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</si>
  <si>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</si>
  <si>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</si>
  <si>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</si>
  <si>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</si>
  <si>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</si>
  <si>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</si>
  <si>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</si>
  <si>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</si>
  <si>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</si>
  <si>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</si>
  <si>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</si>
  <si>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</si>
  <si>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</si>
  <si>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</si>
  <si>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</si>
  <si>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</si>
  <si>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</si>
  <si>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</si>
  <si>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</si>
  <si>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</si>
  <si>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</si>
  <si>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</si>
  <si>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</si>
  <si>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</si>
  <si>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</si>
  <si>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</si>
  <si>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</si>
  <si>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</si>
  <si>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</si>
  <si>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</si>
  <si>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</si>
  <si>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</si>
  <si>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</si>
  <si>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</si>
  <si>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</si>
  <si>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</si>
  <si>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</si>
  <si>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</si>
  <si>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</si>
  <si>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</si>
  <si>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</si>
  <si>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</si>
  <si>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</si>
  <si>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</si>
  <si>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</si>
  <si>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</si>
  <si>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</si>
  <si>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</si>
  <si>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</si>
  <si>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</si>
  <si>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</si>
  <si>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</si>
  <si>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</si>
  <si>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</si>
  <si>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</si>
  <si>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</si>
  <si>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</si>
  <si>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</si>
  <si>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</si>
  <si>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</si>
  <si>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</si>
  <si>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</si>
  <si>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</si>
  <si>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</si>
  <si>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</si>
  <si>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</si>
  <si>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</si>
  <si>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</si>
  <si>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</si>
  <si>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</si>
  <si>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</si>
  <si>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</si>
  <si>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</si>
  <si>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</si>
  <si>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</si>
  <si>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</si>
  <si>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</si>
  <si>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</si>
  <si>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</si>
  <si>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</si>
  <si>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</si>
  <si>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</si>
  <si>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</si>
  <si>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</si>
  <si>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</si>
  <si>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</si>
  <si>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</si>
  <si>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</si>
  <si>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</si>
  <si>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</si>
  <si>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</si>
  <si>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</si>
  <si>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</si>
  <si>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</si>
  <si>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</si>
  <si>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</si>
  <si>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</si>
  <si>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</si>
  <si>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</si>
  <si>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</si>
  <si>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</si>
  <si>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</si>
  <si>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</si>
  <si>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</si>
  <si>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</si>
  <si>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</si>
  <si>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</si>
  <si>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</si>
  <si>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</si>
  <si>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</si>
  <si>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</si>
  <si>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</si>
  <si>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</si>
  <si>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</si>
  <si>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</si>
  <si>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</si>
  <si>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</si>
  <si>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</si>
  <si>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</si>
  <si>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</si>
  <si>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</si>
  <si>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</si>
  <si>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</si>
  <si>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</si>
  <si>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</si>
  <si>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</si>
  <si>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</si>
  <si>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</si>
  <si>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</si>
  <si>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</si>
  <si>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</si>
  <si>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</si>
  <si>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</si>
  <si>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</si>
  <si>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</si>
  <si>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</si>
  <si>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</si>
  <si>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</si>
  <si>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</si>
  <si>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</si>
  <si>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</si>
  <si>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</si>
  <si>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</si>
  <si>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</si>
  <si>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</si>
  <si>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</si>
  <si>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</si>
  <si>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</si>
  <si>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</si>
  <si>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</si>
  <si>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</si>
  <si>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</si>
  <si>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</si>
  <si>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</si>
  <si>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</si>
  <si>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</si>
  <si>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</si>
  <si>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</si>
  <si>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</si>
  <si>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</si>
  <si>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</si>
  <si>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</si>
  <si>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</si>
  <si>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</si>
  <si>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</si>
  <si>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</si>
  <si>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</si>
  <si>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</si>
  <si>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</si>
  <si>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</si>
  <si>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</si>
  <si>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</si>
  <si>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</si>
  <si>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</si>
  <si>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</si>
  <si>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</si>
  <si>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</si>
  <si>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</si>
  <si>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</si>
  <si>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</si>
  <si>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</si>
  <si>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</si>
  <si>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</si>
  <si>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</si>
  <si>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</si>
  <si>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</si>
  <si>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</si>
  <si>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</si>
  <si>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</si>
  <si>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</si>
  <si>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</si>
  <si>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</si>
  <si>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</si>
  <si>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</si>
  <si>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</si>
  <si>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</si>
  <si>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</si>
  <si>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</si>
  <si>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</si>
  <si>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</si>
  <si>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</si>
  <si>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</si>
  <si>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</si>
  <si>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</si>
  <si>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</si>
  <si>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</si>
  <si>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</si>
  <si>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</si>
  <si>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</si>
  <si>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</si>
  <si>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</si>
  <si>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</si>
  <si>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</si>
  <si>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</si>
  <si>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</si>
  <si>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</si>
  <si>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</si>
  <si>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</si>
  <si>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</si>
  <si>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</si>
  <si>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</si>
  <si>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</si>
  <si>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</si>
  <si>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</si>
  <si>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</si>
  <si>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</si>
  <si>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</si>
  <si>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</si>
  <si>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</si>
  <si>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</si>
  <si>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</si>
  <si>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</si>
  <si>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</si>
  <si>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</si>
  <si>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</si>
  <si>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</si>
  <si>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</si>
  <si>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</si>
  <si>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</si>
  <si>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</si>
  <si>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</si>
  <si>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</si>
  <si>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</si>
  <si>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</si>
  <si>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</si>
  <si>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</si>
  <si>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</si>
  <si>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</si>
  <si>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</si>
  <si>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</si>
  <si>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</si>
  <si>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</si>
  <si>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</si>
  <si>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</si>
  <si>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</si>
  <si>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</si>
  <si>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</si>
  <si>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</si>
  <si>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</si>
  <si>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</si>
  <si>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</si>
  <si>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</si>
  <si>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</si>
  <si>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</si>
  <si>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</si>
  <si>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</si>
  <si>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</si>
  <si>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</si>
  <si>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</si>
  <si>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</si>
  <si>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</si>
  <si>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</si>
  <si>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</si>
  <si>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</si>
  <si>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</si>
  <si>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</si>
  <si>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</si>
  <si>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</si>
  <si>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</si>
  <si>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</si>
  <si>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</si>
  <si>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</si>
  <si>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</si>
  <si>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</si>
  <si>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</si>
  <si>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</si>
  <si>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</si>
  <si>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</si>
  <si>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</si>
  <si>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</si>
  <si>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</si>
  <si>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</si>
  <si>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</si>
  <si>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</si>
  <si>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</si>
  <si>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</si>
  <si>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</si>
  <si>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</si>
  <si>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</si>
  <si>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</si>
  <si>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</si>
  <si>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</si>
  <si>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</si>
  <si>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</si>
  <si>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</si>
  <si>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</si>
  <si>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</si>
  <si>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</si>
  <si>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</si>
  <si>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</si>
  <si>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</si>
  <si>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</si>
  <si>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</si>
  <si>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</si>
  <si>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</si>
  <si>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</si>
  <si>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</si>
  <si>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</si>
  <si>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</si>
  <si>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</si>
  <si>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</si>
  <si>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</si>
  <si>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</si>
  <si>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</si>
  <si>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</si>
  <si>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</si>
  <si>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</si>
  <si>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</si>
  <si>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</si>
  <si>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</si>
  <si>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</si>
  <si>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</si>
  <si>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</si>
  <si>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</si>
  <si>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</si>
  <si>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</si>
  <si>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</si>
  <si>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</si>
  <si>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</si>
  <si>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</si>
  <si>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</si>
  <si>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</si>
  <si>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</si>
  <si>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</si>
  <si>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</si>
  <si>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</si>
  <si>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</si>
  <si>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</si>
  <si>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</si>
  <si>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</si>
  <si>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</si>
  <si>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</si>
  <si>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</si>
  <si>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</si>
  <si>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</si>
  <si>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</si>
  <si>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</si>
  <si>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</si>
  <si>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</si>
  <si>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</si>
  <si>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</si>
  <si>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</si>
  <si>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</si>
  <si>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</si>
  <si>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</si>
  <si>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</si>
  <si>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</si>
  <si>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</si>
  <si>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</si>
  <si>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</si>
  <si>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</si>
  <si>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</si>
  <si>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</si>
  <si>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</si>
  <si>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</si>
  <si>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</si>
  <si>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</si>
  <si>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</si>
  <si>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</si>
  <si>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</si>
  <si>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</si>
  <si>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</si>
  <si>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</si>
  <si>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</si>
  <si>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</si>
  <si>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</si>
  <si>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</si>
  <si>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</si>
  <si>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</si>
  <si>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</si>
  <si>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</si>
  <si>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</si>
  <si>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</si>
  <si>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</si>
  <si>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</si>
  <si>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</si>
  <si>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</si>
  <si>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</si>
  <si>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</si>
  <si>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</si>
  <si>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</si>
  <si>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</si>
  <si>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</si>
  <si>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</si>
  <si>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</si>
  <si>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</si>
  <si>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</si>
  <si>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</si>
  <si>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</si>
  <si>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</si>
  <si>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</si>
  <si>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</si>
  <si>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</si>
  <si>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</si>
  <si>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</si>
  <si>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</si>
  <si>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</si>
  <si>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</si>
  <si>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</si>
  <si>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</si>
  <si>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</si>
  <si>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</si>
  <si>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</si>
  <si>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</si>
  <si>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</si>
  <si>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</si>
  <si>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</si>
  <si>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</si>
  <si>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</si>
  <si>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</si>
  <si>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</si>
  <si>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</si>
  <si>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</si>
  <si>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</si>
  <si>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</si>
  <si>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</si>
  <si>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</si>
  <si>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</si>
  <si>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</si>
  <si>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</si>
  <si>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</si>
  <si>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</si>
  <si>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</si>
  <si>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</si>
  <si>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</si>
  <si>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</si>
  <si>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</si>
  <si>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</si>
  <si>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</si>
  <si>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</si>
  <si>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</si>
  <si>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</si>
  <si>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</si>
  <si>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</si>
  <si>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</si>
  <si>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</si>
  <si>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</si>
  <si>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</si>
  <si>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</si>
  <si>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</si>
  <si>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</si>
  <si>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</si>
  <si>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</si>
  <si>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</si>
  <si>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</si>
  <si>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</si>
  <si>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</si>
  <si>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</si>
  <si>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</si>
  <si>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</si>
  <si>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</si>
  <si>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</si>
  <si>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</si>
  <si>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</si>
  <si>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</si>
  <si>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</si>
  <si>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</si>
  <si>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</si>
  <si>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</si>
  <si>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</si>
  <si>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</si>
  <si>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</si>
  <si>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</si>
  <si>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</si>
  <si>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</si>
  <si>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</si>
  <si>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</si>
  <si>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</si>
  <si>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</si>
  <si>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</si>
  <si>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</si>
  <si>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</si>
  <si>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</si>
  <si>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</si>
  <si>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</si>
  <si>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</si>
  <si>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</si>
  <si>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</si>
  <si>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</si>
  <si>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</si>
  <si>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</si>
  <si>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</si>
  <si>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</si>
  <si>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</si>
  <si>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</si>
  <si>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</si>
  <si>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</si>
  <si>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</si>
  <si>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</si>
  <si>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</si>
  <si>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</si>
  <si>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</si>
  <si>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</si>
  <si>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</si>
  <si>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</si>
  <si>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</si>
  <si>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</si>
  <si>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</si>
  <si>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</si>
  <si>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</si>
  <si>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</si>
  <si>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</si>
  <si>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</si>
  <si>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</si>
  <si>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</si>
  <si>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</si>
  <si>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</si>
  <si>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</si>
  <si>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</si>
  <si>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</si>
  <si>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</si>
  <si>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</si>
  <si>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</si>
  <si>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</si>
  <si>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</si>
  <si>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</si>
  <si>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</si>
  <si>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</si>
  <si>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</si>
  <si>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</si>
  <si>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</si>
  <si>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</si>
  <si>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</si>
  <si>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</si>
  <si>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</si>
  <si>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</si>
  <si>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</si>
  <si>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</si>
  <si>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</si>
  <si>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</si>
  <si>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</si>
  <si>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</si>
  <si>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</si>
  <si>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</si>
  <si>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</si>
  <si>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</si>
  <si>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</si>
  <si>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</si>
  <si>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</si>
  <si>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</si>
  <si>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</si>
  <si>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</si>
  <si>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</si>
  <si>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</si>
  <si>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</si>
  <si>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</si>
  <si>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</si>
  <si>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</si>
  <si>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</si>
  <si>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</si>
  <si>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</si>
  <si>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</si>
  <si>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</si>
  <si>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</si>
  <si>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</si>
  <si>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</si>
  <si>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</si>
  <si>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</si>
  <si>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</si>
  <si>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</si>
  <si>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</si>
  <si>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</si>
  <si>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</si>
  <si>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</si>
  <si>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</si>
  <si>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</si>
  <si>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</si>
  <si>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</si>
  <si>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</si>
  <si>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</si>
  <si>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</si>
  <si>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</si>
  <si>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</si>
  <si>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</si>
  <si>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</si>
  <si>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</si>
  <si>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</si>
  <si>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</si>
  <si>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</si>
  <si>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</si>
  <si>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</si>
  <si>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</si>
  <si>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</si>
  <si>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</si>
  <si>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</si>
  <si>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</si>
  <si>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</si>
  <si>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</si>
  <si>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</si>
  <si>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</si>
  <si>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</si>
  <si>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</si>
  <si>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</si>
  <si>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</si>
  <si>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</si>
  <si>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</si>
  <si>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</si>
  <si>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</si>
  <si>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</si>
  <si>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</si>
  <si>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</si>
  <si>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</si>
  <si>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</si>
  <si>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</si>
  <si>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</si>
  <si>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</si>
  <si>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</si>
  <si>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</si>
  <si>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</si>
  <si>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</si>
  <si>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</si>
  <si>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</si>
  <si>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</si>
  <si>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</si>
  <si>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</si>
  <si>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</si>
  <si>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</si>
  <si>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</si>
  <si>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</si>
  <si>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</si>
  <si>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</si>
  <si>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</si>
  <si>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</si>
  <si>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</si>
  <si>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</si>
  <si>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</si>
  <si>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</si>
  <si>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</si>
  <si>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</si>
  <si>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</si>
  <si>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</si>
  <si>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</si>
  <si>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</si>
  <si>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</si>
  <si>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</si>
  <si>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</si>
  <si>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</si>
  <si>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</si>
  <si>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</si>
  <si>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</si>
  <si>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</si>
  <si>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</si>
  <si>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</si>
  <si>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</si>
  <si>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</si>
  <si>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</si>
  <si>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</si>
  <si>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</si>
  <si>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</si>
  <si>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</si>
  <si>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</si>
  <si>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</si>
  <si>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</si>
  <si>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</si>
  <si>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</si>
  <si>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</si>
  <si>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</si>
  <si>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</si>
  <si>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</si>
  <si>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</si>
  <si>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</si>
  <si>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</si>
  <si>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</si>
  <si>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</si>
  <si>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</si>
  <si>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</si>
  <si>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</si>
  <si>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</si>
  <si>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</si>
  <si>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</si>
  <si>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</si>
  <si>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</si>
  <si>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</si>
  <si>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</si>
  <si>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</si>
  <si>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</si>
  <si>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</si>
  <si>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</si>
  <si>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</si>
  <si>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</si>
  <si>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</si>
  <si>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</si>
  <si>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</si>
  <si>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</si>
  <si>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</si>
  <si>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</si>
  <si>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</si>
  <si>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</si>
  <si>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</si>
  <si>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</si>
  <si>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</si>
  <si>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</si>
  <si>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</si>
  <si>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</si>
  <si>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</si>
  <si>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</si>
  <si>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</si>
  <si>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</si>
  <si>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</si>
  <si>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</si>
  <si>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</si>
  <si>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</si>
  <si>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</si>
  <si>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</si>
  <si>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</si>
  <si>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</si>
  <si>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</si>
  <si>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</si>
  <si>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</si>
  <si>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</si>
  <si>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</si>
  <si>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</si>
  <si>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</si>
  <si>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</si>
  <si>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</si>
  <si>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</si>
  <si>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</si>
  <si>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</si>
  <si>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</si>
  <si>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</si>
  <si>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</si>
  <si>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</si>
  <si>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</si>
  <si>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</si>
  <si>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</si>
  <si>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</si>
  <si>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</si>
  <si>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</si>
  <si>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</si>
  <si>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</si>
  <si>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</si>
  <si>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</si>
  <si>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</si>
  <si>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</si>
  <si>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</si>
  <si>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</si>
  <si>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</si>
  <si>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</si>
  <si>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</si>
  <si>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</si>
  <si>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</si>
  <si>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</si>
  <si>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</si>
  <si>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</si>
  <si>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</si>
  <si>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</si>
  <si>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</si>
  <si>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</si>
  <si>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</si>
  <si>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</si>
  <si>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</si>
  <si>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</si>
  <si>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</si>
  <si>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</si>
  <si>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</si>
  <si>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</si>
  <si>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</si>
  <si>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</si>
  <si>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</si>
  <si>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</si>
  <si>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</si>
  <si>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</si>
  <si>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</si>
  <si>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</si>
  <si>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</si>
  <si>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</si>
  <si>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</si>
  <si>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</si>
  <si>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</si>
  <si>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</si>
  <si>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</si>
  <si>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</si>
  <si>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</si>
  <si>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</si>
  <si>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</si>
  <si>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</si>
  <si>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</si>
  <si>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</si>
  <si>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</si>
  <si>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</si>
  <si>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</si>
  <si>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</si>
  <si>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</si>
  <si>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</si>
  <si>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</si>
  <si>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</si>
  <si>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</si>
  <si>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</si>
  <si>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</si>
  <si>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</si>
  <si>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</si>
  <si>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</si>
  <si>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</si>
  <si>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</si>
  <si>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</si>
  <si>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</si>
  <si>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</si>
  <si>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</si>
  <si>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</si>
  <si>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</si>
  <si>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</si>
  <si>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</si>
  <si>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</si>
  <si>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</si>
  <si>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</si>
  <si>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</si>
  <si>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</si>
  <si>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</si>
  <si>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</si>
  <si>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</si>
  <si>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</si>
  <si>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</si>
  <si>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</si>
  <si>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</si>
  <si>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</si>
  <si>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</si>
  <si>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</si>
  <si>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</si>
  <si>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</si>
  <si>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</si>
  <si>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</si>
  <si>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</si>
  <si>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</si>
  <si>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</si>
  <si>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</si>
  <si>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</si>
  <si>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</si>
  <si>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</si>
  <si>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</si>
  <si>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</si>
  <si>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</si>
  <si>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</si>
  <si>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</si>
  <si>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</si>
  <si>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</si>
  <si>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</si>
  <si>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</si>
  <si>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</si>
  <si>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</si>
  <si>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</si>
  <si>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</si>
  <si>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</si>
  <si>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</si>
  <si>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</si>
  <si>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</si>
  <si>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</si>
  <si>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</si>
  <si>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</si>
  <si>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</si>
  <si>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</si>
  <si>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</si>
  <si>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</si>
  <si>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</si>
  <si>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</si>
  <si>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</si>
  <si>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</si>
  <si>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</si>
  <si>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</si>
  <si>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</si>
  <si>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</si>
  <si>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</si>
  <si>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</si>
  <si>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</si>
  <si>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</si>
  <si>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</si>
  <si>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</si>
  <si>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</si>
  <si>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</si>
  <si>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</si>
  <si>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</si>
  <si>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</si>
  <si>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</si>
  <si>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</si>
  <si>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</si>
  <si>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</si>
  <si>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</si>
  <si>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</si>
  <si>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</si>
  <si>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</si>
  <si>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</si>
  <si>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</si>
  <si>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</si>
  <si>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</si>
  <si>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</si>
  <si>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</si>
  <si>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</si>
  <si>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</si>
  <si>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</si>
  <si>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</si>
  <si>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</si>
  <si>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</si>
  <si>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</si>
  <si>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</si>
  <si>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</si>
  <si>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</si>
  <si>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</si>
  <si>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</si>
  <si>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</si>
  <si>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</si>
  <si>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</si>
  <si>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</si>
  <si>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</si>
  <si>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</si>
  <si>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</si>
  <si>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</si>
  <si>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</si>
  <si>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</si>
  <si>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</si>
  <si>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</si>
  <si>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</si>
  <si>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</si>
  <si>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</si>
  <si>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</si>
  <si>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</si>
  <si>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</si>
  <si>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</si>
  <si>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</si>
  <si>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</si>
  <si>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</si>
  <si>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</si>
  <si>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</si>
  <si>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</si>
  <si>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</si>
  <si>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</si>
  <si>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</si>
  <si>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</si>
  <si>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</si>
  <si>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</si>
  <si>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</si>
  <si>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</si>
  <si>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</si>
  <si>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</si>
  <si>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</si>
  <si>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</si>
  <si>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</si>
  <si>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</si>
  <si>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</si>
  <si>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</si>
  <si>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</si>
  <si>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</si>
  <si>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</si>
  <si>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</si>
  <si>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</si>
  <si>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</si>
  <si>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</si>
  <si>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</si>
  <si>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</si>
  <si>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</si>
  <si>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</si>
  <si>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</si>
  <si>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</si>
  <si>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</si>
  <si>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</si>
  <si>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</si>
  <si>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</si>
  <si>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</si>
  <si>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</si>
  <si>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</si>
  <si>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</si>
  <si>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</si>
  <si>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</si>
  <si>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</si>
  <si>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</si>
  <si>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</si>
  <si>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</si>
  <si>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</si>
  <si>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</si>
  <si>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</si>
  <si>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</si>
  <si>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</si>
  <si>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</si>
  <si>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</si>
  <si>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</si>
  <si>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</si>
  <si>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</si>
  <si>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</si>
  <si>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</si>
  <si>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</si>
  <si>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</si>
  <si>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</si>
  <si>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</si>
  <si>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</si>
  <si>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</si>
  <si>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</si>
  <si>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</si>
  <si>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</si>
  <si>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</si>
  <si>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</si>
  <si>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</si>
  <si>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</si>
  <si>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</si>
  <si>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</si>
  <si>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</si>
  <si>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</si>
  <si>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</si>
  <si>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</si>
  <si>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</si>
  <si>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</si>
  <si>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</si>
  <si>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</si>
  <si>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</si>
  <si>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</si>
  <si>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</si>
  <si>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</si>
  <si>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</si>
  <si>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</si>
  <si>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</si>
  <si>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</si>
  <si>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</si>
  <si>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</si>
  <si>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</si>
  <si>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</si>
  <si>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</si>
  <si>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</si>
  <si>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</si>
  <si>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</si>
  <si>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</si>
  <si>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</si>
  <si>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</si>
  <si>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</si>
  <si>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</si>
  <si>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</si>
  <si>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</si>
  <si>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</si>
  <si>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</si>
  <si>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</si>
  <si>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</si>
  <si>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</si>
  <si>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</si>
  <si>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</si>
  <si>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</si>
  <si>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</si>
  <si>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</si>
  <si>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</si>
  <si>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</si>
  <si>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</si>
  <si>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</si>
  <si>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</si>
  <si>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</si>
  <si>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</si>
  <si>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</si>
  <si>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</si>
  <si>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</si>
  <si>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</si>
  <si>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</si>
  <si>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</si>
  <si>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</si>
  <si>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</si>
  <si>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</si>
  <si>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</si>
  <si>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</si>
  <si>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</si>
  <si>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</si>
  <si>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</si>
  <si>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</si>
  <si>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</si>
  <si>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</si>
  <si>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</si>
  <si>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</si>
  <si>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</si>
  <si>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</si>
  <si>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</si>
  <si>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</si>
  <si>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</si>
  <si>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</si>
  <si>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</si>
  <si>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</si>
  <si>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</si>
  <si>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</si>
  <si>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</si>
  <si>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</si>
  <si>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</si>
  <si>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</si>
  <si>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</si>
  <si>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</si>
  <si>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</si>
  <si>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</si>
  <si>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</si>
  <si>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</si>
  <si>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</si>
  <si>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</si>
  <si>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</si>
  <si>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</si>
  <si>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</si>
  <si>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</si>
  <si>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</si>
  <si>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</si>
  <si>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</si>
  <si>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</si>
  <si>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</si>
  <si>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</si>
  <si>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</si>
  <si>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</si>
  <si>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</si>
  <si>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</si>
  <si>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</si>
  <si>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</si>
  <si>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</si>
  <si>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</si>
  <si>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</si>
  <si>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</si>
  <si>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</si>
  <si>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</si>
  <si>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</si>
  <si>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</si>
  <si>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</si>
  <si>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</si>
  <si>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</si>
  <si>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</si>
  <si>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</si>
  <si>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</si>
  <si>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</si>
  <si>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</si>
  <si>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</si>
  <si>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</si>
  <si>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</si>
  <si>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</si>
  <si>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</si>
  <si>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</si>
  <si>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</si>
  <si>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</si>
  <si>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</si>
  <si>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</si>
  <si>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</si>
  <si>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</si>
  <si>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</si>
  <si>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</si>
  <si>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</si>
  <si>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</si>
  <si>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</si>
  <si>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</si>
  <si>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</si>
  <si>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</si>
  <si>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</si>
  <si>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</si>
  <si>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</si>
  <si>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</si>
  <si>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</si>
  <si>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</si>
  <si>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</si>
  <si>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</si>
  <si>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</si>
  <si>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</si>
  <si>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</si>
  <si>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</si>
  <si>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</si>
  <si>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</si>
  <si>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</si>
  <si>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</si>
  <si>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</si>
  <si>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</si>
  <si>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</si>
  <si>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</si>
  <si>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</si>
  <si>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</si>
  <si>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</si>
  <si>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</si>
  <si>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</si>
  <si>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</si>
  <si>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</si>
  <si>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</si>
  <si>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</si>
  <si>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</si>
  <si>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</si>
  <si>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</si>
  <si>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</si>
  <si>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</si>
  <si>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</si>
  <si>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</si>
  <si>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</si>
  <si>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</si>
  <si>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</si>
  <si>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</si>
  <si>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</si>
  <si>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</si>
  <si>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</si>
  <si>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</si>
  <si>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</si>
  <si>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</si>
  <si>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</si>
  <si>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</si>
  <si>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</si>
  <si>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</si>
  <si>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</si>
  <si>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</si>
  <si>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</si>
  <si>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</si>
  <si>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</si>
  <si>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</si>
  <si>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</si>
  <si>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</si>
  <si>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</si>
  <si>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</si>
  <si>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</si>
  <si>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</si>
  <si>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</si>
  <si>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</si>
  <si>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</si>
  <si>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</si>
  <si>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</si>
  <si>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</si>
  <si>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</si>
  <si>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</si>
  <si>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</si>
  <si>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</si>
  <si>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</si>
  <si>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</si>
  <si>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</si>
  <si>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</si>
  <si>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</si>
  <si>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</si>
  <si>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</si>
  <si>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</si>
  <si>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</si>
  <si>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</si>
  <si>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</si>
  <si>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</si>
  <si>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</si>
  <si>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</si>
  <si>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</si>
  <si>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</si>
  <si>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</si>
  <si>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</si>
  <si>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</si>
  <si>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</si>
  <si>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</si>
  <si>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</si>
  <si>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</si>
  <si>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</si>
  <si>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</si>
  <si>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</si>
  <si>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</si>
  <si>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</si>
  <si>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</si>
  <si>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</si>
  <si>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</si>
  <si>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</si>
  <si>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</si>
  <si>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</si>
  <si>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</si>
  <si>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</si>
  <si>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</si>
  <si>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</si>
  <si>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</si>
  <si>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</si>
  <si>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</si>
  <si>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</si>
  <si>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</si>
  <si>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</si>
  <si>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</si>
  <si>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</si>
  <si>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</si>
  <si>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</si>
  <si>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</si>
  <si>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</si>
  <si>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</si>
  <si>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</si>
  <si>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</si>
  <si>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</si>
  <si>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</si>
  <si>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</si>
  <si>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</si>
  <si>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</si>
  <si>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</si>
  <si>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</si>
  <si>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</si>
  <si>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</si>
  <si>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</si>
  <si>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</si>
  <si>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</si>
  <si>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</si>
  <si>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</si>
  <si>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</si>
  <si>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</si>
  <si>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</si>
  <si>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</si>
  <si>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</si>
  <si>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</si>
  <si>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</si>
  <si>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</si>
  <si>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</si>
  <si>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</si>
  <si>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</si>
  <si>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</si>
  <si>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</si>
  <si>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</si>
  <si>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</si>
  <si>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</si>
  <si>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</si>
  <si>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</si>
  <si>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</si>
  <si>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</si>
  <si>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</si>
  <si>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</si>
  <si>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</si>
  <si>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</si>
  <si>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</si>
  <si>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</si>
  <si>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</si>
  <si>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</si>
  <si>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</si>
  <si>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</si>
  <si>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</si>
  <si>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</si>
  <si>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</si>
  <si>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</si>
  <si>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</si>
  <si>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</si>
  <si>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</si>
  <si>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</si>
  <si>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</si>
  <si>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</si>
  <si>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</si>
  <si>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</si>
  <si>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</si>
  <si>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</si>
  <si>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</si>
  <si>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</si>
  <si>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</si>
  <si>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</si>
  <si>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</si>
  <si>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</si>
  <si>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</si>
  <si>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</si>
  <si>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</si>
  <si>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</si>
  <si>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</si>
  <si>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</si>
  <si>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</si>
  <si>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</si>
  <si>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</si>
  <si>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</si>
  <si>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</si>
  <si>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</si>
  <si>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</si>
  <si>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</si>
  <si>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</si>
  <si>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</si>
  <si>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</si>
  <si>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</si>
  <si>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</si>
  <si>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</si>
  <si>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</si>
  <si>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</si>
  <si>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</si>
  <si>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</si>
  <si>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</si>
  <si>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</si>
  <si>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</si>
  <si>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</si>
  <si>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</si>
  <si>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</si>
  <si>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</si>
  <si>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</si>
  <si>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</si>
  <si>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</si>
  <si>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</si>
  <si>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</si>
  <si>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</si>
  <si>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</si>
  <si>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</si>
  <si>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</si>
  <si>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</si>
  <si>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</si>
  <si>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</si>
  <si>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</si>
  <si>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</si>
  <si>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</si>
  <si>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</si>
  <si>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</si>
  <si>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</si>
  <si>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</si>
  <si>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</si>
  <si>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</si>
  <si>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</si>
  <si>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</si>
  <si>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</si>
  <si>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</si>
  <si>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</si>
  <si>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</si>
  <si>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</si>
  <si>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</si>
  <si>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</si>
  <si>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</si>
  <si>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</si>
  <si>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</si>
  <si>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</si>
  <si>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</si>
  <si>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</si>
  <si>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</si>
  <si>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</si>
  <si>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</si>
  <si>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</si>
  <si>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</si>
  <si>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</si>
  <si>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</si>
  <si>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</si>
  <si>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</si>
  <si>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</si>
  <si>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</si>
  <si>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</si>
  <si>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</si>
  <si>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</si>
  <si>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</si>
  <si>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</si>
  <si>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</si>
  <si>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</si>
  <si>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</si>
  <si>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</si>
  <si>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</si>
  <si>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</si>
  <si>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</si>
  <si>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</si>
  <si>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</si>
  <si>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</si>
  <si>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</si>
  <si>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</si>
  <si>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</si>
  <si>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</si>
  <si>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</si>
  <si>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</si>
  <si>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</si>
  <si>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</si>
  <si>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</si>
  <si>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</si>
  <si>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</si>
  <si>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</si>
  <si>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</si>
  <si>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</si>
  <si>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</si>
  <si>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</si>
  <si>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</si>
  <si>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</si>
  <si>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</si>
  <si>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</si>
  <si>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</si>
  <si>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</si>
  <si>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</si>
  <si>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</si>
  <si>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</si>
  <si>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</si>
  <si>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</si>
  <si>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</si>
  <si>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</si>
  <si>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</si>
  <si>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</si>
  <si>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</si>
  <si>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</si>
  <si>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</si>
  <si>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</si>
  <si>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</si>
  <si>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</si>
  <si>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</si>
  <si>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</si>
  <si>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</si>
  <si>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</si>
  <si>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</si>
  <si>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</si>
  <si>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</si>
  <si>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</si>
  <si>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</si>
  <si>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</si>
  <si>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</si>
  <si>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</si>
  <si>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</si>
  <si>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</si>
  <si>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</si>
  <si>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</si>
  <si>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</si>
  <si>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</si>
  <si>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</si>
  <si>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</si>
  <si>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</si>
  <si>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</si>
  <si>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</si>
  <si>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</si>
  <si>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</si>
  <si>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</si>
  <si>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</si>
  <si>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</si>
  <si>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</si>
  <si>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</si>
  <si>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</si>
  <si>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</si>
  <si>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</si>
  <si>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</si>
  <si>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</si>
  <si>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</si>
  <si>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</si>
  <si>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</si>
  <si>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</si>
  <si>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</si>
  <si>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</si>
  <si>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</si>
  <si>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</si>
  <si>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</si>
  <si>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</si>
  <si>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</si>
  <si>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</si>
  <si>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</si>
  <si>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</si>
  <si>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</si>
  <si>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</si>
  <si>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</si>
  <si>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</si>
  <si>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</si>
  <si>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</si>
  <si>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</si>
  <si>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</si>
  <si>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</si>
  <si>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</si>
  <si>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</si>
  <si>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</si>
  <si>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</si>
  <si>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</si>
  <si>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</si>
  <si>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</si>
  <si>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</si>
  <si>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</si>
  <si>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</si>
  <si>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</si>
  <si>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</si>
  <si>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</si>
  <si>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</si>
  <si>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</si>
  <si>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</si>
  <si>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</si>
  <si>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</si>
  <si>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</si>
  <si>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</si>
  <si>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</si>
  <si>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</si>
  <si>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</si>
  <si>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</si>
  <si>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</si>
  <si>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</si>
  <si>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</si>
  <si>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</si>
  <si>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</si>
  <si>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</si>
  <si>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</si>
  <si>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</si>
  <si>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</si>
  <si>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</si>
  <si>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</si>
  <si>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</si>
  <si>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</si>
  <si>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</si>
  <si>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</si>
  <si>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</si>
  <si>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</si>
  <si>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</si>
  <si>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</si>
  <si>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</si>
  <si>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</si>
  <si>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</si>
  <si>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</si>
  <si>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</si>
  <si>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</si>
  <si>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</si>
  <si>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</si>
  <si>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</si>
  <si>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</si>
  <si>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</si>
  <si>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</si>
  <si>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</si>
  <si>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</si>
  <si>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</si>
  <si>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</si>
  <si>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</si>
  <si>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</si>
  <si>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</si>
  <si>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</si>
  <si>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</si>
  <si>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</si>
  <si>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</si>
  <si>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</si>
  <si>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</si>
  <si>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</si>
  <si>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</si>
  <si>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</si>
  <si>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</si>
  <si>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</si>
  <si>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</si>
  <si>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</si>
  <si>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</si>
  <si>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</si>
  <si>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</si>
  <si>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</si>
  <si>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</si>
  <si>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</si>
  <si>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</si>
  <si>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</si>
  <si>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</si>
  <si>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</si>
  <si>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</si>
  <si>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</si>
  <si>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</si>
  <si>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</si>
  <si>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</si>
  <si>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</si>
  <si>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</si>
  <si>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</si>
  <si>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</si>
  <si>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</si>
  <si>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</si>
  <si>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</si>
  <si>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</si>
  <si>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</si>
  <si>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</si>
  <si>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</si>
  <si>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</si>
  <si>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</si>
  <si>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</si>
  <si>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</si>
  <si>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</si>
  <si>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</si>
  <si>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</si>
  <si>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</si>
  <si>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</si>
  <si>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</si>
  <si>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</si>
  <si>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</si>
  <si>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</si>
  <si>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</si>
  <si>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</si>
  <si>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</si>
  <si>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</si>
  <si>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</si>
  <si>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</si>
  <si>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</si>
  <si>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</si>
  <si>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</si>
  <si>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</si>
  <si>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</si>
  <si>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</si>
  <si>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</si>
  <si>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</si>
  <si>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</si>
  <si>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</si>
  <si>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</si>
  <si>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</si>
  <si>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</si>
  <si>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</si>
  <si>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</si>
  <si>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</si>
  <si>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</si>
  <si>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</si>
  <si>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</si>
  <si>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</si>
  <si>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</si>
  <si>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</si>
  <si>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</si>
  <si>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</si>
  <si>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</si>
  <si>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</si>
  <si>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</si>
  <si>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</si>
  <si>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</si>
  <si>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</si>
  <si>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</si>
  <si>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</si>
  <si>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</si>
  <si>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</si>
  <si>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</si>
  <si>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</si>
  <si>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</si>
  <si>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</si>
  <si>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</si>
  <si>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</si>
  <si>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</si>
  <si>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</si>
  <si>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</si>
  <si>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</si>
  <si>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</si>
  <si>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</si>
  <si>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</si>
  <si>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</si>
  <si>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</si>
  <si>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</si>
  <si>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</si>
  <si>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</si>
  <si>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</si>
  <si>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</si>
  <si>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</si>
  <si>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</si>
  <si>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</si>
  <si>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</si>
  <si>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</si>
  <si>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</si>
  <si>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</si>
  <si>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</si>
  <si>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</si>
  <si>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</si>
  <si>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</si>
  <si>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</si>
  <si>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</si>
  <si>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</si>
  <si>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</si>
  <si>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</si>
  <si>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</si>
  <si>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</si>
  <si>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</si>
  <si>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</si>
  <si>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</si>
  <si>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</si>
  <si>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</si>
  <si>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</si>
  <si>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</si>
  <si>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</si>
  <si>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</si>
  <si>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</si>
  <si>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</si>
  <si>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</si>
  <si>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</si>
  <si>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</si>
  <si>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</si>
  <si>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</si>
  <si>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</si>
  <si>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</si>
  <si>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</si>
  <si>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</si>
  <si>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</si>
  <si>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</si>
  <si>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</si>
  <si>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</si>
  <si>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</si>
  <si>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</si>
  <si>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</si>
  <si>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</si>
  <si>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</si>
  <si>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</si>
  <si>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</si>
  <si>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</si>
  <si>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</si>
  <si>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</si>
  <si>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</si>
  <si>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</si>
  <si>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</si>
  <si>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</si>
  <si>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</si>
  <si>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</si>
  <si>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</si>
  <si>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</si>
  <si>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</si>
  <si>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</si>
  <si>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</si>
  <si>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</si>
  <si>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</si>
  <si>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</si>
  <si>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</si>
  <si>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</si>
  <si>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</si>
  <si>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</si>
  <si>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</si>
  <si>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</si>
  <si>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</si>
  <si>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</si>
  <si>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</si>
  <si>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</si>
  <si>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</si>
  <si>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</si>
  <si>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</si>
  <si>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</si>
  <si>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</si>
  <si>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</si>
  <si>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</si>
  <si>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</si>
  <si>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</si>
  <si>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</si>
  <si>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</si>
  <si>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</si>
  <si>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</si>
  <si>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</si>
  <si>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</si>
  <si>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</si>
  <si>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</si>
  <si>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</si>
  <si>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</si>
  <si>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</si>
  <si>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</si>
  <si>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</si>
  <si>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</si>
  <si>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</si>
  <si>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</si>
  <si>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</si>
  <si>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</si>
  <si>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</si>
  <si>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</si>
  <si>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</si>
  <si>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</si>
  <si>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</si>
  <si>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</si>
  <si>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</si>
  <si>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</si>
  <si>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</si>
  <si>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</si>
  <si>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</si>
  <si>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</si>
  <si>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</si>
  <si>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</si>
  <si>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</si>
  <si>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</si>
  <si>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</si>
  <si>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</si>
  <si>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</si>
  <si>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</si>
  <si>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</si>
  <si>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</si>
  <si>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</si>
  <si>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</si>
  <si>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</si>
  <si>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</si>
  <si>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</si>
  <si>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</si>
  <si>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</si>
  <si>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</si>
  <si>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</si>
  <si>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</si>
  <si>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</si>
  <si>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</si>
  <si>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</si>
  <si>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</si>
  <si>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</si>
  <si>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</si>
  <si>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</si>
  <si>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</si>
  <si>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</si>
  <si>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</si>
  <si>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</si>
  <si>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</si>
  <si>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</si>
  <si>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</si>
  <si>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</si>
  <si>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</si>
  <si>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</si>
  <si>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</si>
  <si>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</si>
  <si>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</si>
  <si>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</si>
  <si>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</si>
  <si>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</si>
  <si>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</si>
  <si>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</si>
  <si>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</si>
  <si>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</si>
  <si>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</si>
  <si>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</si>
  <si>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</si>
  <si>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</si>
  <si>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</si>
  <si>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</si>
  <si>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</si>
  <si>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</si>
  <si>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</si>
  <si>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</si>
  <si>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</si>
  <si>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</si>
  <si>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</si>
  <si>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</si>
  <si>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</si>
  <si>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</si>
  <si>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</si>
  <si>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</si>
  <si>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</si>
  <si>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</si>
  <si>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</si>
  <si>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</si>
  <si>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</si>
  <si>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</si>
  <si>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</si>
  <si>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</si>
  <si>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</si>
  <si>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</si>
  <si>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</si>
  <si>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</si>
  <si>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</si>
  <si>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</si>
  <si>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</si>
  <si>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</si>
  <si>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</si>
  <si>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</si>
  <si>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</si>
  <si>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</si>
  <si>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</si>
  <si>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</si>
  <si>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</si>
  <si>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</si>
  <si>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</si>
  <si>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</si>
  <si>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</si>
  <si>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</si>
  <si>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</si>
  <si>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</si>
  <si>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</si>
  <si>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</si>
  <si>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</si>
  <si>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</si>
  <si>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</si>
  <si>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</si>
  <si>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</si>
  <si>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</si>
  <si>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</si>
  <si>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</si>
  <si>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</si>
  <si>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</si>
  <si>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</si>
  <si>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</si>
  <si>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</si>
  <si>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</si>
  <si>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</si>
  <si>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</si>
  <si>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</si>
  <si>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</si>
  <si>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</si>
  <si>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</si>
  <si>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</si>
  <si>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</si>
  <si>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</si>
  <si>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</si>
  <si>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</si>
  <si>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</si>
  <si>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</si>
  <si>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</si>
  <si>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</si>
  <si>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</si>
  <si>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</si>
  <si>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</si>
  <si>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</si>
  <si>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</si>
  <si>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</si>
  <si>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</si>
  <si>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</si>
  <si>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</si>
  <si>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</si>
  <si>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</si>
  <si>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</si>
  <si>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</si>
  <si>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</si>
  <si>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</si>
  <si>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</si>
  <si>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</si>
  <si>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</si>
  <si>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</si>
  <si>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</si>
  <si>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</si>
  <si>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</si>
  <si>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</si>
  <si>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</si>
  <si>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</si>
  <si>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</si>
  <si>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</si>
  <si>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</si>
  <si>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</si>
  <si>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</si>
  <si>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</si>
  <si>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</si>
  <si>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</si>
  <si>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</si>
  <si>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</si>
  <si>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</si>
  <si>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</si>
  <si>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</si>
  <si>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</si>
  <si>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</si>
  <si>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</si>
  <si>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</si>
  <si>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</si>
  <si>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</si>
  <si>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</si>
  <si>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</si>
  <si>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</si>
  <si>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</si>
  <si>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</si>
  <si>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</si>
  <si>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</si>
  <si>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</si>
  <si>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</si>
  <si>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</si>
  <si>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</si>
  <si>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</si>
  <si>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</si>
  <si>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</si>
  <si>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</si>
  <si>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</si>
  <si>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</si>
  <si>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</si>
  <si>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</si>
  <si>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</si>
  <si>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</si>
  <si>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</si>
  <si>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</si>
  <si>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</si>
  <si>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</si>
  <si>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</si>
  <si>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</si>
  <si>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</si>
  <si>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</si>
  <si>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</si>
  <si>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</si>
  <si>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</si>
  <si>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</si>
  <si>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</si>
  <si>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</si>
  <si>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</si>
  <si>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</si>
  <si>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</si>
  <si>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</si>
  <si>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</si>
  <si>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</si>
  <si>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</si>
  <si>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</si>
  <si>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</si>
  <si>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</si>
  <si>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</si>
  <si>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</si>
  <si>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</si>
  <si>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</si>
  <si>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</si>
  <si>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</si>
  <si>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</si>
  <si>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</si>
  <si>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</si>
  <si>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</si>
  <si>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</si>
  <si>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</si>
  <si>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</si>
  <si>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</si>
  <si>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</si>
  <si>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</si>
  <si>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</si>
  <si>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</si>
  <si>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</si>
  <si>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</si>
  <si>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</si>
  <si>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</si>
  <si>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</si>
  <si>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</si>
  <si>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</si>
  <si>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</si>
  <si>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</si>
  <si>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</si>
  <si>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</si>
  <si>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</si>
  <si>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</si>
  <si>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</si>
  <si>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</si>
  <si>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</si>
  <si>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</si>
  <si>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</si>
  <si>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</si>
  <si>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</si>
  <si>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</si>
  <si>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</si>
  <si>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</si>
  <si>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</si>
  <si>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</si>
  <si>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</si>
  <si>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</si>
  <si>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</si>
  <si>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</si>
  <si>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</si>
  <si>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</si>
  <si>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</si>
  <si>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</si>
  <si>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</si>
  <si>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</si>
  <si>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</si>
  <si>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</si>
  <si>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</si>
  <si>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</si>
  <si>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</si>
  <si>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</si>
  <si>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</si>
  <si>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</si>
  <si>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</si>
  <si>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</si>
  <si>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</si>
  <si>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</si>
  <si>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</si>
  <si>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</si>
  <si>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</si>
  <si>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</si>
  <si>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</si>
  <si>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</si>
  <si>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</si>
  <si>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</si>
  <si>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</si>
  <si>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</si>
  <si>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</si>
  <si>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</si>
  <si>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</si>
  <si>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</si>
  <si>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</si>
  <si>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</si>
  <si>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</si>
  <si>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</si>
  <si>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</si>
  <si>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</si>
  <si>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</si>
  <si>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</si>
  <si>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</si>
  <si>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</si>
  <si>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</si>
  <si>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</si>
  <si>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</si>
  <si>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</si>
  <si>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</si>
  <si>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</si>
  <si>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</si>
  <si>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</si>
  <si>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</si>
  <si>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</si>
  <si>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</si>
  <si>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</si>
  <si>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</si>
  <si>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</si>
  <si>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</si>
  <si>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</si>
  <si>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</si>
  <si>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</si>
  <si>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</si>
  <si>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</si>
  <si>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</si>
  <si>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</si>
  <si>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</si>
  <si>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</si>
  <si>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</si>
  <si>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</si>
  <si>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</si>
  <si>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</si>
  <si>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</si>
  <si>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</si>
  <si>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</si>
  <si>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</si>
  <si>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</si>
  <si>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</si>
  <si>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</si>
  <si>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</si>
  <si>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</si>
  <si>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</si>
  <si>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</si>
  <si>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</si>
  <si>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</si>
  <si>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</si>
  <si>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</si>
  <si>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</si>
  <si>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</si>
  <si>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</si>
  <si>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</si>
  <si>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</si>
  <si>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</si>
  <si>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</si>
  <si>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</si>
  <si>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</si>
  <si>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</si>
  <si>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</si>
  <si>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</si>
  <si>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</si>
  <si>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</si>
  <si>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</si>
  <si>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</si>
  <si>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</si>
  <si>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</si>
  <si>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</si>
  <si>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</si>
  <si>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</si>
  <si>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</si>
  <si>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</si>
  <si>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</si>
  <si>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</si>
  <si>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</si>
  <si>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</si>
  <si>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</si>
  <si>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</si>
  <si>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</si>
  <si>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</si>
  <si>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</si>
  <si>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</si>
  <si>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</si>
  <si>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</si>
  <si>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</si>
  <si>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</si>
  <si>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</si>
  <si>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</si>
  <si>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</si>
  <si>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</si>
  <si>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</si>
  <si>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</si>
  <si>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</si>
  <si>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</si>
  <si>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</si>
  <si>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</si>
  <si>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</si>
  <si>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</si>
  <si>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</si>
  <si>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</si>
  <si>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</si>
  <si>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</si>
  <si>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</si>
  <si>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</si>
  <si>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</si>
  <si>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</si>
  <si>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</si>
  <si>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</si>
  <si>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</si>
  <si>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</si>
  <si>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</si>
  <si>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</si>
  <si>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</si>
  <si>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</si>
  <si>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</si>
  <si>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</si>
  <si>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</si>
  <si>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</si>
  <si>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</si>
  <si>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</si>
  <si>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</si>
  <si>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</si>
  <si>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</si>
  <si>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</si>
  <si>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</si>
  <si>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</si>
  <si>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</si>
  <si>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</si>
  <si>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</si>
  <si>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</si>
  <si>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</si>
  <si>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</si>
  <si>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</si>
  <si>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</si>
  <si>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</si>
  <si>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</si>
  <si>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</si>
  <si>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</si>
  <si>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</si>
  <si>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</si>
  <si>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</si>
  <si>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</si>
  <si>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</si>
  <si>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</si>
  <si>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</si>
  <si>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</si>
  <si>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</si>
  <si>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</si>
  <si>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</si>
  <si>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</si>
  <si>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</si>
  <si>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</si>
  <si>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</si>
  <si>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</si>
  <si>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</si>
  <si>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</si>
  <si>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</si>
  <si>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</si>
  <si>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</si>
  <si>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</si>
  <si>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</si>
  <si>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</si>
  <si>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</si>
  <si>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</si>
  <si>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</si>
  <si>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</si>
  <si>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</si>
  <si>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</si>
  <si>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</si>
  <si>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</si>
  <si>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</si>
  <si>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</si>
  <si>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</si>
  <si>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</si>
  <si>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</si>
  <si>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</si>
  <si>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</si>
  <si>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</si>
  <si>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</si>
  <si>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</si>
  <si>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</si>
  <si>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</si>
  <si>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</si>
  <si>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</si>
  <si>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</si>
  <si>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</si>
  <si>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</si>
  <si>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</si>
  <si>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</si>
  <si>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</si>
  <si>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</si>
  <si>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</si>
  <si>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</si>
  <si>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</si>
  <si>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</si>
  <si>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</si>
  <si>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</si>
  <si>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</si>
  <si>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</si>
  <si>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</si>
  <si>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</si>
  <si>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</si>
  <si>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</si>
  <si>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</si>
  <si>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</si>
  <si>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</si>
  <si>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</si>
  <si>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</si>
  <si>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</si>
  <si>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</si>
  <si>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</si>
  <si>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</si>
  <si>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</si>
  <si>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</si>
  <si>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</si>
  <si>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</si>
  <si>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</si>
  <si>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</si>
  <si>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</si>
  <si>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</si>
  <si>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</si>
  <si>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</si>
  <si>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</si>
  <si>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</si>
  <si>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</si>
  <si>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</si>
  <si>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</si>
  <si>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</si>
  <si>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</si>
  <si>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</si>
  <si>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</si>
  <si>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</si>
  <si>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</si>
  <si>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</si>
  <si>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</si>
  <si>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</si>
  <si>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</si>
  <si>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</si>
  <si>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</si>
  <si>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</si>
  <si>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</si>
  <si>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</si>
  <si>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</si>
  <si>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</si>
  <si>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</si>
  <si>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</si>
  <si>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</si>
  <si>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</si>
  <si>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</si>
  <si>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</si>
  <si>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</si>
  <si>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</si>
  <si>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</si>
  <si>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</si>
  <si>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</si>
  <si>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</si>
  <si>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</si>
  <si>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</si>
  <si>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</si>
  <si>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</si>
  <si>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</si>
  <si>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</si>
  <si>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</si>
  <si>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</si>
  <si>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</si>
  <si>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</si>
  <si>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</si>
  <si>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</si>
  <si>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</si>
  <si>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</si>
  <si>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</si>
  <si>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</si>
  <si>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</si>
  <si>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</si>
  <si>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</si>
  <si>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</si>
  <si>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</si>
  <si>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</si>
  <si>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</si>
  <si>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</si>
  <si>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</si>
  <si>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</si>
  <si>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</si>
  <si>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</si>
  <si>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</si>
  <si>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</si>
  <si>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</si>
  <si>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</si>
  <si>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</si>
  <si>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</si>
  <si>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</si>
  <si>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</si>
  <si>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</si>
  <si>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</si>
  <si>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</si>
  <si>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</si>
  <si>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</si>
  <si>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</si>
  <si>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</si>
  <si>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</si>
  <si>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</si>
  <si>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</si>
  <si>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</si>
  <si>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</si>
  <si>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</si>
  <si>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</si>
  <si>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</si>
  <si>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</si>
  <si>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</si>
  <si>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</si>
  <si>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</si>
  <si>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</si>
  <si>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</si>
  <si>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</si>
  <si>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</si>
  <si>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</si>
  <si>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</si>
  <si>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</si>
  <si>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</si>
  <si>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</si>
  <si>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</si>
  <si>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</si>
  <si>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</si>
  <si>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</si>
  <si>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</si>
  <si>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</si>
  <si>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</si>
  <si>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</si>
  <si>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</si>
  <si>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</si>
  <si>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</si>
  <si>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</si>
  <si>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</si>
  <si>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</si>
  <si>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</si>
  <si>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</si>
  <si>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</si>
  <si>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</si>
  <si>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</si>
  <si>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</si>
  <si>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</si>
  <si>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</si>
  <si>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</si>
  <si>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</si>
  <si>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</si>
  <si>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</si>
  <si>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</si>
  <si>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</si>
  <si>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</si>
  <si>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</si>
  <si>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</si>
  <si>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</si>
  <si>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</si>
  <si>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</si>
  <si>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</si>
  <si>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</si>
  <si>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</si>
  <si>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</si>
  <si>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</si>
  <si>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</si>
  <si>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</si>
  <si>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</si>
  <si>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</si>
  <si>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</si>
  <si>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</si>
  <si>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</si>
  <si>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</si>
  <si>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</si>
  <si>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</si>
  <si>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</si>
  <si>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</si>
  <si>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</si>
  <si>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</si>
  <si>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</si>
  <si>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</si>
  <si>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</si>
  <si>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</si>
  <si>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</si>
  <si>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</si>
  <si>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</si>
  <si>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</si>
  <si>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</si>
  <si>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</si>
  <si>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</si>
  <si>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</si>
  <si>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</si>
  <si>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</si>
  <si>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</si>
  <si>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</si>
  <si>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</si>
  <si>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</si>
  <si>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</si>
  <si>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</si>
  <si>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</si>
  <si>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</si>
  <si>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</si>
  <si>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</si>
  <si>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</si>
  <si>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</si>
  <si>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</si>
  <si>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</si>
  <si>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</si>
  <si>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</si>
  <si>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</si>
  <si>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</si>
  <si>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</si>
  <si>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</si>
  <si>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</si>
  <si>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</si>
  <si>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</si>
  <si>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</si>
  <si>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</si>
  <si>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</si>
  <si>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</si>
  <si>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</si>
  <si>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</si>
  <si>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</si>
  <si>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</si>
  <si>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</si>
  <si>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</si>
  <si>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</si>
  <si>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</si>
  <si>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</si>
  <si>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</si>
  <si>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</si>
  <si>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</si>
  <si>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</si>
  <si>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</si>
  <si>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</si>
  <si>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</si>
  <si>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</si>
  <si>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</si>
  <si>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</si>
  <si>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</si>
  <si>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</si>
  <si>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</si>
  <si>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</si>
  <si>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</si>
  <si>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</si>
  <si>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</si>
  <si>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</si>
  <si>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</si>
  <si>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</si>
  <si>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</si>
  <si>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</si>
  <si>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</si>
  <si>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</si>
  <si>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</si>
  <si>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</si>
  <si>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</si>
  <si>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</si>
  <si>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</si>
  <si>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</si>
  <si>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</si>
  <si>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</si>
  <si>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</si>
  <si>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</si>
  <si>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</si>
  <si>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</si>
  <si>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</si>
  <si>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</si>
  <si>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</si>
  <si>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</si>
  <si>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</si>
  <si>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</si>
  <si>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</si>
  <si>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</si>
  <si>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</si>
  <si>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</si>
  <si>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</si>
  <si>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</si>
  <si>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</si>
  <si>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</si>
  <si>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</si>
  <si>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</si>
  <si>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</si>
  <si>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</si>
  <si>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</si>
  <si>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</si>
  <si>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</si>
  <si>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</si>
  <si>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</si>
  <si>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</si>
  <si>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</si>
  <si>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</si>
  <si>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</si>
  <si>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</si>
  <si>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</si>
  <si>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</si>
  <si>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</si>
  <si>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</si>
  <si>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</si>
  <si>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</si>
  <si>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</si>
  <si>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</si>
  <si>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</si>
  <si>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</si>
  <si>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</si>
  <si>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</si>
  <si>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</si>
  <si>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</si>
  <si>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</si>
  <si>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</si>
  <si>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</si>
  <si>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</si>
  <si>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</si>
  <si>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</si>
  <si>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</si>
  <si>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</si>
  <si>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</si>
  <si>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</si>
  <si>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</si>
  <si>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</si>
  <si>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</si>
  <si>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</si>
  <si>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</si>
  <si>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</si>
  <si>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</si>
  <si>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</si>
  <si>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</si>
  <si>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</si>
  <si>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</si>
  <si>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</si>
  <si>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</si>
  <si>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</si>
  <si>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</si>
  <si>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</si>
  <si>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</si>
  <si>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</si>
  <si>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</si>
  <si>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</si>
  <si>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</si>
  <si>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</si>
  <si>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</si>
  <si>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</si>
  <si>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</si>
  <si>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</si>
  <si>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</si>
  <si>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</si>
  <si>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</si>
  <si>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</si>
  <si>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</si>
  <si>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</si>
  <si>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</si>
  <si>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</si>
  <si>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</si>
  <si>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</si>
  <si>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</si>
  <si>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</si>
  <si>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</si>
  <si>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</si>
  <si>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</si>
  <si>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</si>
  <si>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</si>
  <si>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</si>
  <si>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</si>
  <si>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</si>
  <si>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</si>
  <si>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</si>
  <si>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</si>
  <si>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</si>
  <si>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</si>
  <si>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</si>
  <si>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</si>
  <si>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</si>
  <si>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</si>
  <si>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</si>
  <si>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</si>
  <si>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</si>
  <si>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</si>
  <si>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</si>
  <si>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</si>
  <si>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</si>
  <si>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</si>
  <si>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</si>
  <si>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</si>
  <si>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</si>
  <si>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</si>
  <si>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</si>
  <si>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</si>
  <si>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</si>
  <si>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</si>
  <si>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</si>
  <si>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</si>
  <si>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</si>
  <si>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</si>
  <si>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</si>
  <si>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</si>
  <si>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</si>
  <si>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</si>
  <si>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</si>
  <si>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</si>
  <si>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</si>
  <si>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</si>
  <si>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</si>
  <si>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</si>
  <si>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</si>
  <si>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</si>
  <si>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</si>
  <si>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</si>
  <si>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</si>
  <si>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</si>
  <si>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</si>
  <si>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</si>
  <si>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</si>
  <si>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</si>
  <si>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</si>
  <si>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</si>
  <si>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</si>
  <si>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</si>
  <si>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</si>
  <si>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</si>
  <si>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</si>
  <si>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</si>
  <si>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</si>
  <si>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</si>
  <si>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</si>
  <si>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</si>
  <si>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</si>
  <si>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</si>
  <si>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</si>
  <si>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</si>
  <si>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</si>
  <si>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</si>
  <si>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</si>
  <si>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</si>
  <si>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</si>
  <si>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</si>
  <si>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</si>
  <si>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</si>
  <si>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</si>
  <si>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</si>
  <si>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</si>
  <si>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</si>
  <si>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</si>
  <si>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</si>
  <si>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</si>
  <si>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</si>
  <si>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</si>
  <si>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</si>
  <si>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</si>
  <si>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</si>
  <si>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</si>
  <si>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</si>
  <si>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</si>
  <si>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</si>
  <si>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</si>
  <si>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</si>
  <si>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</si>
  <si>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</si>
  <si>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</si>
  <si>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</si>
  <si>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</si>
  <si>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</si>
  <si>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</si>
  <si>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</si>
  <si>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</si>
  <si>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</si>
  <si>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</si>
  <si>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</si>
  <si>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</si>
  <si>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</si>
  <si>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</si>
  <si>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</si>
  <si>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</si>
  <si>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</si>
  <si>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</si>
  <si>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</si>
  <si>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</si>
  <si>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</si>
  <si>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</si>
  <si>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</si>
  <si>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</si>
  <si>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</si>
  <si>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</si>
  <si>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</si>
  <si>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</si>
  <si>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</si>
  <si>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</si>
  <si>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</si>
  <si>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</si>
  <si>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</si>
  <si>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</si>
  <si>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</si>
  <si>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</si>
  <si>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</si>
  <si>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</si>
  <si>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</si>
  <si>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</si>
  <si>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</si>
  <si>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</si>
  <si>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</si>
  <si>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</si>
  <si>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</si>
  <si>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</si>
  <si>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</si>
  <si>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</si>
  <si>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</si>
  <si>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</si>
  <si>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</si>
  <si>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</si>
  <si>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</si>
  <si>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</si>
  <si>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</si>
  <si>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</si>
  <si>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</si>
  <si>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</si>
  <si>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</si>
  <si>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</si>
  <si>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</si>
  <si>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</si>
  <si>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</si>
  <si>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</si>
  <si>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</si>
  <si>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</si>
  <si>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</si>
  <si>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</si>
  <si>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</si>
  <si>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</si>
  <si>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</si>
  <si>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</si>
  <si>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</si>
  <si>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</si>
  <si>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</si>
  <si>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</si>
  <si>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</si>
  <si>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</si>
  <si>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</si>
  <si>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</si>
  <si>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</si>
  <si>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</si>
  <si>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</si>
  <si>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</si>
  <si>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</si>
  <si>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</si>
  <si>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</si>
  <si>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</si>
  <si>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</si>
  <si>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</si>
  <si>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</si>
  <si>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</si>
  <si>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</si>
  <si>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</si>
  <si>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</si>
  <si>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</si>
  <si>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</si>
  <si>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</si>
  <si>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</si>
  <si>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</si>
  <si>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</si>
  <si>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</si>
  <si>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</si>
  <si>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</si>
  <si>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</si>
  <si>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</si>
  <si>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</si>
  <si>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</si>
  <si>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</si>
  <si>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</si>
  <si>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</si>
  <si>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</si>
  <si>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</si>
  <si>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</si>
  <si>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</si>
  <si>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</si>
  <si>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</si>
  <si>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</si>
  <si>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</si>
  <si>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</si>
  <si>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</si>
  <si>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</si>
  <si>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</si>
  <si>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</si>
  <si>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</si>
  <si>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</si>
  <si>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</si>
  <si>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</si>
  <si>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</si>
  <si>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</si>
  <si>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</si>
  <si>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</si>
  <si>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</si>
  <si>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</si>
  <si>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</si>
  <si>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</si>
  <si>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</si>
  <si>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</si>
  <si>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</si>
  <si>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</si>
  <si>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</si>
  <si>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</si>
  <si>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</si>
  <si>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</si>
  <si>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</si>
  <si>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</si>
  <si>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</si>
  <si>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</si>
  <si>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</si>
  <si>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</si>
  <si>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</si>
  <si>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</si>
  <si>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</si>
  <si>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</si>
  <si>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</si>
  <si>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</si>
  <si>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</si>
  <si>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</si>
  <si>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</si>
  <si>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</si>
  <si>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</si>
  <si>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</si>
  <si>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</si>
  <si>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</si>
  <si>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</si>
  <si>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</si>
  <si>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</si>
  <si>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</si>
  <si>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</si>
  <si>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</si>
  <si>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</si>
  <si>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</si>
  <si>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</si>
  <si>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</si>
  <si>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</si>
  <si>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</si>
  <si>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</si>
  <si>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</si>
  <si>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</si>
  <si>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</si>
  <si>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</si>
  <si>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</si>
  <si>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</si>
  <si>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</si>
  <si>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</si>
  <si>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</si>
  <si>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</si>
  <si>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</si>
  <si>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</si>
  <si>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</si>
  <si>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</si>
  <si>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</si>
  <si>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</si>
  <si>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</si>
  <si>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</si>
  <si>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</si>
  <si>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</si>
  <si>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</si>
  <si>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</si>
  <si>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</si>
  <si>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</si>
  <si>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</si>
  <si>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</si>
  <si>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</si>
  <si>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</si>
  <si>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</si>
  <si>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</si>
  <si>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</si>
  <si>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</si>
  <si>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</si>
  <si>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</si>
  <si>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</si>
  <si>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</si>
  <si>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</si>
  <si>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</si>
  <si>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</si>
  <si>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</si>
  <si>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</si>
  <si>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</si>
  <si>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</si>
  <si>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</si>
  <si>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</si>
  <si>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</si>
  <si>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</si>
  <si>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</si>
  <si>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</si>
  <si>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</si>
  <si>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</si>
  <si>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</si>
  <si>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</si>
  <si>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</si>
  <si>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</si>
  <si>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</si>
  <si>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</si>
  <si>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</si>
  <si>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</si>
  <si>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</si>
  <si>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</si>
  <si>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</si>
  <si>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</si>
  <si>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</si>
  <si>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</si>
  <si>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</si>
  <si>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</si>
  <si>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</si>
  <si>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</si>
  <si>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</si>
  <si>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</si>
  <si>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</si>
  <si>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</si>
  <si>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</si>
  <si>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</si>
  <si>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</si>
  <si>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</si>
  <si>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</si>
  <si>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</si>
  <si>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</si>
  <si>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</si>
  <si>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</si>
  <si>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</si>
  <si>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</si>
  <si>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</si>
  <si>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</si>
  <si>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</si>
  <si>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</si>
  <si>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</si>
  <si>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</si>
  <si>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</si>
  <si>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</si>
  <si>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</si>
  <si>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</si>
  <si>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</si>
  <si>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</si>
  <si>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</si>
  <si>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</si>
  <si>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</si>
  <si>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</si>
  <si>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</si>
  <si>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</si>
  <si>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</si>
  <si>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</si>
  <si>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</si>
  <si>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</si>
  <si>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</si>
  <si>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</si>
  <si>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</si>
  <si>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</si>
  <si>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</si>
  <si>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</si>
  <si>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</si>
  <si>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</si>
  <si>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</si>
  <si>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</si>
  <si>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</si>
  <si>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</si>
  <si>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</si>
  <si>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</si>
  <si>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</si>
  <si>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</si>
  <si>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</si>
  <si>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</si>
  <si>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</si>
  <si>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</si>
  <si>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</si>
  <si>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</si>
  <si>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</si>
  <si>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</si>
  <si>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</si>
  <si>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</si>
  <si>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</si>
  <si>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</si>
  <si>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</si>
  <si>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</si>
  <si>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</si>
  <si>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</si>
  <si>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</si>
  <si>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</si>
  <si>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</si>
  <si>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</si>
  <si>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</si>
  <si>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</si>
  <si>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</si>
  <si>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</si>
  <si>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</si>
  <si>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</si>
  <si>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</si>
  <si>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</si>
  <si>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</si>
  <si>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</si>
  <si>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</si>
  <si>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</si>
  <si>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</si>
  <si>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</si>
  <si>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</si>
  <si>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</si>
  <si>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</si>
  <si>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</si>
  <si>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</si>
  <si>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</si>
  <si>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</si>
  <si>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</si>
  <si>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</si>
  <si>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</si>
  <si>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</si>
  <si>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</si>
  <si>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</si>
  <si>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</si>
  <si>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</si>
  <si>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</si>
  <si>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</si>
  <si>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</si>
  <si>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</si>
  <si>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</si>
  <si>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</si>
  <si>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</si>
  <si>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</si>
  <si>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</si>
  <si>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</si>
  <si>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</si>
  <si>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</si>
  <si>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</si>
  <si>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</si>
  <si>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</si>
  <si>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</si>
  <si>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</si>
  <si>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</si>
  <si>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</si>
  <si>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</si>
  <si>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</si>
  <si>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</si>
  <si>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</si>
  <si>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</si>
  <si>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</si>
  <si>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</si>
  <si>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</si>
  <si>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</si>
  <si>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</si>
  <si>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</si>
  <si>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</si>
  <si>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</si>
  <si>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</si>
  <si>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</si>
  <si>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</si>
  <si>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</si>
  <si>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</si>
  <si>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</si>
  <si>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</si>
  <si>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</si>
  <si>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</si>
  <si>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</si>
  <si>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</si>
  <si>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</si>
  <si>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</si>
  <si>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</si>
  <si>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</si>
  <si>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</si>
  <si>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</si>
  <si>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</si>
  <si>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</si>
  <si>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</si>
  <si>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</si>
  <si>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</si>
  <si>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</si>
  <si>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</si>
  <si>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</si>
  <si>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</si>
  <si>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</si>
  <si>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</si>
  <si>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</si>
  <si>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</si>
  <si>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</si>
  <si>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</si>
  <si>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</si>
  <si>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</si>
  <si>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</si>
  <si>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</si>
  <si>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</si>
  <si>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</si>
  <si>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</si>
  <si>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</si>
  <si>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</si>
  <si>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</si>
  <si>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</si>
  <si>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</si>
  <si>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</si>
  <si>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</si>
  <si>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</si>
  <si>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</si>
  <si>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</si>
  <si>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</si>
  <si>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</si>
  <si>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</si>
  <si>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</si>
  <si>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</si>
  <si>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</si>
  <si>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</si>
  <si>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</si>
  <si>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</si>
  <si>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</si>
  <si>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</si>
  <si>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</si>
  <si>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</si>
  <si>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</si>
  <si>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</si>
  <si>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</si>
  <si>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</si>
  <si>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</si>
  <si>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</si>
  <si>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</si>
  <si>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</si>
  <si>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</si>
  <si>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</si>
  <si>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</si>
  <si>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</si>
  <si>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</si>
  <si>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</si>
  <si>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</si>
  <si>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</si>
  <si>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</si>
  <si>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</si>
  <si>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</si>
  <si>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</si>
  <si>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</si>
  <si>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</si>
  <si>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</si>
  <si>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</si>
  <si>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</si>
  <si>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</si>
  <si>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</si>
  <si>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</si>
  <si>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</si>
  <si>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</si>
  <si>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</si>
  <si>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</si>
  <si>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</si>
  <si>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</si>
  <si>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</si>
  <si>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</si>
  <si>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</si>
  <si>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</si>
  <si>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</si>
  <si>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</si>
  <si>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</si>
  <si>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</si>
  <si>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</si>
  <si>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</si>
  <si>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</si>
  <si>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</si>
  <si>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</si>
  <si>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</si>
  <si>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</si>
  <si>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</si>
  <si>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</si>
  <si>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</si>
  <si>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</si>
  <si>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</si>
  <si>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</si>
  <si>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</si>
  <si>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</si>
  <si>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</si>
  <si>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</si>
  <si>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</si>
  <si>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</si>
  <si>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</si>
  <si>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</si>
  <si>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</si>
  <si>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</si>
  <si>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</si>
  <si>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</si>
  <si>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</si>
  <si>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</si>
  <si>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</si>
  <si>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</si>
  <si>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</si>
  <si>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</si>
  <si>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</si>
  <si>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</si>
  <si>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</si>
  <si>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</si>
  <si>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</si>
  <si>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</si>
  <si>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</si>
  <si>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</si>
  <si>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</si>
  <si>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</si>
  <si>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</si>
  <si>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</si>
  <si>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</si>
  <si>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</si>
  <si>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</si>
  <si>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</si>
  <si>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</si>
  <si>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</si>
  <si>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</si>
  <si>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</si>
  <si>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</si>
  <si>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</si>
  <si>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</si>
  <si>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</si>
  <si>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</si>
  <si>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</si>
  <si>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</si>
  <si>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</si>
  <si>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</si>
  <si>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</si>
  <si>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</si>
  <si>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</si>
  <si>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</si>
  <si>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</si>
  <si>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</si>
  <si>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</si>
  <si>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</si>
  <si>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</si>
  <si>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</si>
  <si>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</si>
  <si>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</si>
  <si>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</si>
  <si>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</si>
  <si>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</si>
  <si>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</si>
  <si>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</si>
  <si>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</si>
  <si>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</si>
  <si>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</si>
  <si>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</si>
  <si>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</si>
  <si>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</si>
  <si>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</si>
  <si>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</si>
  <si>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</si>
  <si>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</si>
  <si>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</si>
  <si>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</si>
  <si>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</si>
  <si>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</si>
  <si>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</si>
  <si>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</si>
  <si>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</si>
  <si>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</si>
  <si>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</si>
  <si>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</si>
  <si>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</si>
  <si>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</si>
  <si>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</si>
  <si>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</si>
  <si>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</si>
  <si>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</si>
  <si>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</si>
  <si>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</si>
  <si>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</si>
  <si>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</si>
  <si>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</si>
  <si>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</si>
  <si>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</si>
  <si>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</si>
  <si>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</si>
  <si>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</si>
  <si>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</si>
  <si>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</si>
  <si>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</si>
  <si>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</si>
  <si>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</si>
  <si>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</si>
  <si>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</si>
  <si>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</si>
  <si>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</si>
  <si>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</si>
  <si>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</si>
  <si>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</si>
  <si>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</si>
  <si>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</si>
  <si>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</si>
  <si>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</si>
  <si>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</si>
  <si>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</si>
  <si>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</si>
  <si>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</si>
  <si>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</si>
  <si>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</si>
  <si>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</si>
  <si>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</si>
  <si>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</si>
  <si>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</si>
  <si>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</si>
  <si>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</si>
  <si>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</si>
  <si>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</si>
  <si>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</si>
  <si>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</si>
  <si>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</si>
  <si>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</si>
  <si>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</si>
  <si>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</si>
  <si>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</si>
  <si>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</si>
  <si>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</si>
  <si>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</si>
  <si>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</si>
  <si>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</si>
  <si>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</si>
  <si>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</si>
  <si>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</si>
  <si>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</si>
  <si>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</si>
  <si>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</si>
  <si>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</si>
  <si>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</si>
  <si>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</si>
  <si>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</si>
  <si>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</si>
  <si>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</si>
  <si>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</si>
  <si>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</si>
  <si>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</si>
  <si>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</si>
  <si>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</si>
  <si>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</si>
  <si>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</si>
  <si>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</si>
  <si>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</si>
  <si>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</si>
  <si>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</si>
  <si>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</si>
  <si>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</si>
  <si>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</si>
  <si>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</si>
  <si>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</si>
  <si>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</si>
  <si>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</si>
  <si>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</si>
  <si>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</si>
  <si>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</si>
  <si>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</si>
  <si>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</si>
  <si>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</si>
  <si>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</si>
  <si>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</si>
  <si>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</si>
  <si>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</si>
  <si>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</si>
  <si>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</si>
  <si>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</si>
  <si>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</si>
  <si>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</si>
  <si>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</si>
  <si>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</si>
  <si>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</si>
  <si>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</si>
  <si>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</si>
  <si>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</si>
  <si>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</si>
  <si>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</si>
  <si>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</si>
  <si>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</si>
  <si>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</si>
  <si>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</si>
  <si>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</si>
  <si>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</si>
  <si>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</si>
  <si>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</si>
  <si>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</si>
  <si>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</si>
  <si>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</si>
  <si>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</si>
  <si>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</si>
  <si>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</si>
  <si>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</si>
  <si>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</si>
  <si>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</si>
  <si>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</si>
  <si>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</si>
  <si>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</si>
  <si>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</si>
  <si>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</si>
  <si>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</si>
  <si>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</si>
  <si>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</si>
  <si>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</si>
  <si>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</si>
  <si>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</si>
  <si>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</si>
  <si>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</si>
  <si>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</si>
  <si>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</si>
  <si>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</si>
  <si>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</si>
  <si>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</si>
  <si>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</si>
  <si>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</si>
  <si>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</si>
  <si>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</si>
  <si>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</si>
  <si>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</si>
  <si>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</si>
  <si>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</si>
  <si>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</si>
  <si>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</si>
  <si>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</si>
  <si>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</si>
  <si>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</si>
  <si>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</si>
  <si>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</si>
  <si>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</si>
  <si>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</si>
  <si>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</si>
  <si>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</si>
  <si>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</si>
  <si>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</si>
  <si>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</si>
  <si>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</si>
  <si>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</si>
  <si>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</si>
  <si>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</si>
  <si>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</si>
  <si>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</si>
  <si>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</si>
  <si>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</si>
  <si>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</si>
  <si>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</si>
  <si>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</si>
  <si>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</si>
  <si>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</si>
  <si>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</si>
  <si>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</si>
  <si>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</si>
  <si>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</si>
  <si>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</si>
  <si>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</si>
  <si>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</si>
  <si>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</si>
  <si>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</si>
  <si>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</si>
  <si>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</si>
  <si>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</si>
  <si>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</si>
  <si>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</si>
  <si>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</si>
  <si>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</si>
  <si>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</si>
  <si>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</si>
  <si>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</si>
  <si>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</si>
  <si>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</si>
  <si>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</si>
  <si>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</si>
  <si>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</si>
  <si>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</si>
  <si>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</si>
  <si>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</si>
  <si>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</si>
  <si>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</si>
  <si>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</si>
  <si>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</si>
  <si>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</si>
  <si>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</si>
  <si>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</si>
  <si>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</si>
  <si>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</si>
  <si>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</si>
  <si>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</si>
  <si>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</si>
  <si>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</si>
  <si>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</si>
  <si>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</si>
  <si>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</si>
  <si>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</si>
  <si>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</si>
  <si>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</si>
  <si>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</si>
  <si>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</si>
  <si>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</si>
  <si>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</si>
  <si>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</si>
  <si>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</si>
  <si>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</si>
  <si>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</si>
  <si>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</si>
  <si>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</si>
  <si>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</si>
  <si>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</si>
  <si>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</si>
  <si>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</si>
  <si>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</si>
  <si>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</si>
  <si>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</si>
  <si>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</si>
  <si>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</si>
  <si>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</si>
  <si>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</si>
  <si>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</si>
  <si>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</si>
  <si>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</si>
  <si>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</si>
  <si>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</si>
  <si>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</si>
  <si>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</si>
  <si>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</si>
  <si>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</si>
  <si>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</si>
  <si>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</si>
  <si>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</si>
  <si>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</si>
  <si>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</si>
  <si>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</si>
  <si>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</si>
  <si>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</si>
  <si>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</si>
  <si>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</si>
  <si>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</si>
  <si>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</si>
  <si>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</si>
  <si>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</si>
  <si>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</si>
  <si>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</si>
  <si>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</si>
  <si>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</si>
  <si>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</si>
  <si>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</si>
  <si>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</si>
  <si>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</si>
  <si>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</si>
  <si>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</si>
  <si>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</si>
  <si>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</si>
  <si>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</si>
  <si>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</si>
  <si>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</si>
  <si>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</si>
  <si>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</si>
  <si>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</si>
  <si>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</si>
  <si>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</si>
  <si>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</si>
  <si>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</si>
  <si>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</si>
  <si>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</si>
  <si>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</si>
  <si>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</si>
  <si>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</si>
  <si>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</si>
  <si>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</si>
  <si>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</si>
  <si>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</si>
  <si>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</si>
  <si>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</si>
  <si>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</si>
  <si>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</si>
  <si>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</si>
  <si>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</si>
  <si>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</si>
  <si>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</si>
  <si>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</si>
  <si>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</si>
  <si>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</si>
  <si>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</si>
  <si>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</si>
  <si>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</si>
  <si>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</si>
  <si>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</si>
  <si>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</si>
  <si>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</si>
  <si>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</si>
  <si>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</si>
  <si>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</si>
  <si>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</si>
  <si>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</si>
  <si>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</si>
  <si>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</si>
  <si>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</si>
  <si>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</si>
  <si>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</si>
  <si>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</si>
  <si>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</si>
  <si>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</si>
  <si>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</si>
  <si>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</si>
  <si>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</si>
  <si>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</si>
  <si>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</si>
  <si>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</si>
  <si>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</si>
  <si>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</si>
  <si>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</si>
  <si>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</si>
  <si>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</si>
  <si>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</si>
  <si>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</si>
  <si>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</si>
  <si>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</si>
  <si>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</si>
  <si>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</si>
  <si>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</si>
  <si>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</si>
  <si>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</si>
  <si>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</si>
  <si>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</si>
  <si>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</si>
  <si>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</si>
  <si>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</si>
  <si>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</si>
  <si>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</si>
  <si>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</si>
  <si>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</si>
  <si>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</si>
  <si>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</si>
  <si>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</si>
  <si>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</si>
  <si>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</si>
  <si>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</si>
  <si>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</si>
  <si>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</si>
  <si>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</si>
  <si>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</si>
  <si>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</si>
  <si>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</si>
  <si>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</si>
  <si>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</si>
  <si>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</si>
  <si>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</si>
  <si>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</si>
  <si>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</si>
  <si>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</si>
  <si>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</si>
  <si>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</si>
  <si>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</si>
  <si>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</si>
  <si>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</si>
  <si>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</si>
  <si>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</si>
  <si>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</si>
  <si>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</si>
  <si>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</si>
  <si>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</si>
  <si>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</si>
  <si>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</si>
  <si>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</si>
  <si>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</si>
  <si>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</si>
  <si>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</si>
  <si>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</si>
  <si>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</si>
  <si>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</si>
  <si>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</si>
  <si>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</si>
  <si>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</si>
  <si>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</si>
  <si>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</si>
  <si>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</si>
  <si>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</si>
  <si>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</si>
  <si>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</si>
  <si>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</si>
  <si>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</si>
  <si>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</si>
  <si>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</si>
  <si>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</si>
  <si>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</si>
  <si>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</si>
  <si>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</si>
  <si>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</si>
  <si>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</si>
  <si>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</si>
  <si>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</si>
  <si>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</si>
  <si>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</si>
  <si>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</si>
  <si>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</si>
  <si>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</si>
  <si>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</si>
  <si>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</si>
  <si>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</si>
  <si>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</si>
  <si>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</si>
  <si>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</si>
  <si>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</si>
  <si>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</si>
  <si>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</si>
  <si>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</si>
  <si>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</si>
  <si>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</si>
  <si>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</si>
  <si>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</si>
  <si>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</si>
  <si>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</si>
  <si>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</si>
  <si>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</si>
  <si>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</si>
  <si>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</si>
  <si>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</si>
  <si>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</si>
  <si>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</si>
  <si>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</si>
  <si>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</si>
  <si>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</si>
  <si>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</si>
  <si>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</si>
  <si>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</si>
  <si>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</si>
  <si>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</si>
  <si>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</si>
  <si>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</si>
  <si>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</si>
  <si>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</si>
  <si>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</si>
  <si>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</si>
  <si>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</si>
  <si>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</si>
  <si>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</si>
  <si>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</si>
  <si>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</si>
  <si>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</si>
  <si>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</si>
  <si>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</si>
  <si>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</si>
  <si>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</si>
  <si>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</si>
  <si>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</si>
  <si>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</si>
  <si>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</si>
  <si>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</si>
  <si>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</si>
  <si>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</si>
  <si>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</si>
  <si>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</si>
  <si>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</si>
  <si>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</si>
  <si>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</si>
  <si>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</si>
  <si>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</si>
  <si>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</si>
  <si>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</si>
  <si>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</si>
  <si>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</si>
  <si>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</si>
  <si>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</si>
  <si>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</si>
  <si>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</si>
  <si>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</si>
  <si>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</si>
  <si>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</si>
  <si>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</si>
  <si>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</si>
  <si>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</si>
  <si>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</si>
  <si>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</si>
  <si>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</si>
  <si>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</si>
  <si>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</si>
  <si>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</si>
  <si>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</si>
  <si>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</si>
  <si>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</si>
  <si>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</si>
  <si>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</si>
  <si>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</si>
  <si>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</si>
  <si>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</si>
  <si>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</si>
  <si>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</si>
  <si>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</si>
  <si>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</si>
  <si>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</si>
  <si>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</si>
  <si>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</si>
  <si>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</si>
  <si>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</si>
  <si>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</si>
  <si>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</si>
  <si>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</si>
  <si>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</si>
  <si>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</si>
  <si>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</si>
  <si>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</si>
  <si>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</si>
  <si>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</si>
  <si>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</si>
  <si>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</si>
  <si>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</si>
  <si>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</si>
  <si>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</si>
  <si>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</si>
  <si>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</si>
  <si>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</si>
  <si>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</si>
  <si>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</si>
  <si>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</si>
  <si>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</si>
  <si>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</si>
  <si>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</si>
  <si>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</si>
  <si>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</si>
  <si>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</si>
  <si>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</si>
  <si>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</si>
  <si>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</si>
  <si>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</si>
  <si>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</si>
  <si>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</si>
  <si>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</si>
  <si>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</si>
  <si>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</si>
  <si>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</si>
  <si>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</si>
  <si>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</si>
  <si>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</si>
  <si>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</si>
  <si>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</si>
  <si>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</si>
  <si>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</si>
  <si>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</si>
  <si>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</si>
  <si>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</si>
  <si>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</si>
  <si>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</si>
  <si>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</si>
  <si>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</si>
  <si>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</si>
  <si>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</si>
  <si>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</si>
  <si>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</si>
  <si>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</si>
  <si>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</si>
  <si>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</si>
  <si>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</si>
  <si>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</si>
  <si>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</si>
  <si>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</si>
  <si>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</si>
  <si>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</si>
  <si>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</si>
  <si>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</si>
  <si>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</si>
  <si>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</si>
  <si>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</si>
  <si>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</si>
  <si>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</si>
  <si>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</si>
  <si>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</si>
  <si>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</si>
  <si>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</si>
  <si>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</si>
  <si>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</si>
  <si>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</si>
  <si>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</si>
  <si>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</si>
  <si>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</si>
  <si>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</si>
  <si>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</si>
  <si>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</si>
  <si>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</si>
  <si>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</si>
  <si>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</si>
  <si>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</si>
  <si>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</si>
  <si>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</si>
  <si>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</si>
  <si>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</si>
  <si>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</si>
  <si>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</si>
  <si>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</si>
  <si>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</si>
  <si>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</si>
  <si>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</si>
  <si>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</si>
  <si>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</si>
  <si>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</si>
  <si>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</si>
  <si>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</si>
  <si>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</si>
  <si>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</si>
  <si>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</si>
  <si>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</si>
  <si>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</si>
  <si>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</si>
  <si>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</si>
  <si>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</si>
  <si>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</si>
  <si>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</si>
  <si>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</si>
  <si>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</si>
  <si>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</si>
  <si>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</si>
  <si>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</si>
  <si>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</si>
  <si>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</si>
  <si>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</si>
  <si>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</si>
  <si>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</si>
  <si>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</si>
  <si>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</si>
  <si>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</si>
  <si>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</si>
  <si>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</si>
  <si>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</si>
  <si>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</si>
  <si>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</si>
  <si>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</si>
  <si>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</si>
  <si>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</si>
  <si>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</si>
  <si>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</si>
  <si>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</si>
  <si>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</si>
  <si>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</si>
  <si>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</si>
  <si>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</si>
  <si>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</si>
  <si>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</si>
  <si>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</si>
  <si>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</si>
  <si>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</si>
  <si>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</si>
  <si>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</si>
  <si>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</si>
  <si>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</si>
  <si>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</si>
  <si>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</si>
  <si>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</si>
  <si>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</si>
  <si>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</si>
  <si>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</si>
  <si>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</si>
  <si>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</si>
  <si>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</si>
  <si>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</si>
  <si>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</si>
  <si>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</si>
  <si>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</si>
  <si>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</si>
  <si>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</si>
  <si>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</si>
  <si>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</si>
  <si>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</si>
  <si>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</si>
  <si>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</si>
  <si>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</si>
  <si>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</si>
  <si>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</si>
  <si>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</si>
  <si>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</si>
  <si>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</si>
  <si>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</si>
  <si>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</si>
  <si>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</si>
  <si>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</si>
  <si>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</si>
  <si>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</si>
  <si>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</si>
  <si>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</si>
  <si>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</si>
  <si>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</si>
  <si>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</si>
  <si>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</si>
  <si>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</si>
  <si>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</si>
  <si>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</si>
  <si>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</si>
  <si>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</si>
  <si>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</si>
  <si>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</si>
  <si>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</si>
  <si>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</si>
  <si>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</si>
  <si>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</si>
  <si>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</si>
  <si>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</si>
  <si>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</si>
  <si>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</si>
  <si>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</si>
  <si>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</si>
  <si>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</si>
  <si>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</si>
  <si>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</si>
  <si>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</si>
  <si>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</si>
  <si>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</si>
  <si>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</si>
  <si>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</si>
  <si>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</si>
  <si>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</si>
  <si>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</si>
  <si>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</si>
  <si>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</si>
  <si>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</si>
  <si>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</si>
  <si>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</si>
  <si>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</si>
  <si>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</si>
  <si>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</si>
  <si>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</si>
  <si>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</si>
  <si>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</si>
  <si>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</si>
  <si>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</si>
  <si>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</si>
  <si>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</si>
  <si>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</si>
  <si>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</si>
  <si>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</si>
  <si>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</si>
  <si>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</si>
  <si>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</si>
  <si>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</si>
  <si>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</si>
  <si>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</si>
  <si>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</si>
  <si>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</si>
  <si>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</si>
  <si>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</si>
  <si>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</si>
  <si>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</si>
  <si>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</si>
  <si>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</si>
  <si>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</si>
  <si>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</si>
  <si>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</si>
  <si>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</si>
  <si>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</si>
  <si>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</si>
  <si>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</si>
  <si>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</si>
  <si>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</si>
  <si>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</si>
  <si>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</si>
  <si>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</si>
  <si>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</si>
  <si>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</si>
  <si>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</si>
  <si>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</si>
  <si>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</si>
  <si>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</si>
  <si>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</si>
  <si>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</si>
  <si>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</si>
  <si>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</si>
  <si>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</si>
  <si>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</si>
  <si>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</si>
  <si>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</si>
  <si>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</si>
  <si>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</si>
  <si>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</si>
  <si>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</si>
  <si>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</si>
  <si>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</si>
  <si>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</si>
  <si>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</si>
  <si>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</si>
  <si>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</si>
  <si>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</si>
  <si>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</si>
  <si>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</si>
  <si>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</si>
  <si>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</si>
  <si>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</si>
  <si>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</si>
  <si>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</si>
  <si>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</si>
  <si>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</si>
  <si>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</si>
  <si>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</si>
  <si>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</si>
  <si>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</si>
  <si>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</si>
  <si>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</si>
  <si>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</si>
  <si>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</si>
  <si>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</si>
  <si>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</si>
  <si>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</si>
  <si>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</si>
  <si>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</si>
  <si>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</si>
  <si>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</si>
  <si>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</si>
  <si>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</si>
  <si>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</si>
  <si>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</si>
  <si>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</si>
  <si>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</si>
  <si>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</si>
  <si>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</si>
  <si>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</si>
  <si>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</si>
  <si>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</si>
  <si>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</si>
  <si>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</si>
  <si>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</si>
  <si>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</si>
  <si>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</si>
  <si>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</si>
  <si>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</si>
  <si>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</si>
  <si>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</si>
  <si>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</si>
  <si>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</si>
  <si>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</si>
  <si>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</si>
  <si>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</si>
  <si>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</si>
  <si>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</si>
  <si>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</si>
  <si>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</si>
  <si>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</si>
  <si>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</si>
  <si>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</si>
  <si>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</si>
  <si>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</si>
  <si>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</si>
  <si>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</si>
  <si>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</si>
  <si>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</si>
  <si>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</si>
  <si>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</si>
  <si>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</si>
  <si>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</si>
  <si>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</si>
  <si>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</si>
  <si>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</si>
  <si>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</si>
  <si>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</si>
  <si>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</si>
  <si>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</si>
  <si>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</si>
  <si>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</si>
  <si>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</si>
  <si>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</si>
  <si>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</si>
  <si>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</si>
  <si>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</si>
  <si>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</si>
  <si>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</si>
  <si>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</si>
  <si>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</si>
  <si>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</si>
  <si>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</si>
  <si>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</si>
  <si>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</si>
  <si>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</si>
  <si>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</si>
  <si>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</si>
  <si>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</si>
  <si>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</si>
  <si>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</si>
  <si>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</si>
  <si>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</si>
  <si>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</si>
  <si>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</si>
  <si>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</si>
  <si>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</si>
  <si>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</si>
  <si>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</si>
  <si>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</si>
  <si>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</si>
  <si>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</si>
  <si>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</si>
  <si>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</si>
  <si>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</si>
  <si>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</si>
  <si>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</si>
  <si>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</si>
  <si>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</si>
  <si>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</si>
  <si>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</si>
  <si>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</si>
  <si>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</si>
  <si>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</si>
  <si>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</si>
  <si>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</si>
  <si>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</si>
  <si>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</si>
  <si>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</si>
  <si>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</si>
  <si>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</si>
  <si>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</si>
  <si>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</si>
  <si>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</si>
  <si>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</si>
  <si>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</si>
  <si>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</si>
  <si>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</si>
  <si>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</si>
  <si>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</si>
  <si>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</si>
  <si>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</si>
  <si>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</si>
  <si>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</si>
  <si>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</si>
  <si>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</si>
  <si>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</si>
  <si>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</si>
  <si>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</si>
  <si>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</si>
  <si>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</si>
  <si>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</si>
  <si>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</si>
  <si>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</si>
  <si>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</si>
  <si>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</si>
  <si>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</si>
  <si>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</si>
  <si>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</si>
  <si>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</si>
  <si>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</si>
  <si>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</si>
  <si>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</si>
  <si>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</si>
  <si>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</si>
  <si>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</si>
  <si>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</si>
  <si>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</si>
  <si>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</si>
  <si>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</si>
  <si>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</si>
  <si>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</si>
  <si>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</si>
  <si>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</si>
  <si>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</si>
  <si>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</si>
  <si>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</si>
  <si>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</si>
  <si>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</si>
  <si>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</si>
  <si>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</si>
  <si>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</si>
  <si>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</si>
  <si>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</si>
  <si>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</si>
  <si>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</si>
  <si>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</si>
  <si>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</si>
  <si>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</si>
  <si>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</si>
  <si>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</si>
  <si>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</si>
  <si>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</si>
  <si>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</si>
  <si>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</si>
  <si>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</si>
  <si>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</si>
  <si>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</si>
  <si>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</si>
  <si>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</si>
  <si>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</si>
  <si>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</si>
  <si>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</si>
  <si>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</si>
  <si>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</si>
  <si>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</si>
  <si>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</si>
  <si>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</si>
  <si>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</si>
  <si>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</si>
  <si>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</si>
  <si>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</si>
  <si>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</si>
  <si>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</si>
  <si>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</si>
  <si>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</si>
  <si>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</si>
  <si>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</si>
  <si>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</si>
  <si>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</si>
  <si>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</si>
  <si>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</si>
  <si>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</si>
  <si>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</si>
  <si>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</si>
  <si>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</si>
  <si>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</si>
  <si>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</si>
  <si>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</si>
  <si>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</si>
  <si>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</si>
  <si>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</si>
  <si>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</si>
  <si>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</si>
  <si>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</si>
  <si>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</si>
  <si>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</si>
  <si>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</si>
  <si>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</si>
  <si>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</si>
  <si>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</si>
  <si>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</si>
  <si>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</si>
  <si>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</si>
  <si>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</si>
  <si>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</si>
  <si>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</si>
  <si>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</si>
  <si>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</si>
  <si>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</si>
  <si>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</si>
  <si>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</si>
  <si>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</si>
  <si>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</si>
  <si>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</si>
  <si>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</si>
  <si>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</si>
  <si>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</si>
  <si>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</si>
  <si>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</si>
  <si>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</si>
  <si>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</si>
  <si>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</si>
  <si>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</si>
  <si>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</si>
  <si>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</si>
  <si>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</si>
  <si>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</si>
  <si>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</si>
  <si>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</si>
  <si>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</si>
  <si>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</si>
  <si>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</si>
  <si>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</si>
  <si>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</si>
  <si>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</si>
  <si>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</si>
  <si>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</si>
  <si>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</si>
  <si>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</si>
  <si>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</si>
  <si>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</si>
  <si>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</si>
  <si>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</si>
  <si>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</si>
  <si>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</si>
  <si>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</si>
  <si>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</si>
  <si>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</si>
  <si>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</si>
  <si>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</si>
  <si>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</si>
  <si>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</si>
  <si>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</si>
  <si>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</si>
  <si>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</si>
  <si>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</si>
  <si>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</si>
  <si>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</si>
  <si>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</si>
  <si>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</si>
  <si>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</si>
  <si>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</si>
  <si>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</si>
  <si>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</si>
  <si>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</si>
  <si>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</si>
  <si>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</si>
  <si>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</si>
  <si>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</si>
  <si>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</si>
  <si>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</si>
  <si>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</si>
  <si>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</si>
  <si>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</si>
  <si>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</si>
  <si>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</si>
  <si>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</si>
  <si>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</si>
  <si>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</si>
  <si>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</si>
  <si>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</si>
  <si>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</si>
  <si>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</si>
  <si>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</si>
  <si>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</si>
  <si>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</si>
  <si>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</si>
  <si>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</si>
  <si>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</si>
  <si>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</si>
  <si>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</si>
  <si>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</si>
  <si>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</si>
  <si>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</si>
  <si>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</si>
  <si>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</si>
  <si>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</si>
  <si>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</si>
  <si>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</si>
  <si>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</si>
  <si>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</si>
  <si>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</si>
  <si>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</si>
  <si>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</si>
  <si>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</si>
  <si>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</si>
  <si>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</si>
  <si>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</si>
  <si>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</si>
  <si>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</si>
  <si>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</si>
  <si>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</si>
  <si>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</si>
  <si>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</si>
  <si>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</si>
  <si>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</si>
  <si>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</si>
  <si>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</si>
  <si>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</si>
  <si>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</si>
  <si>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</si>
  <si>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</si>
  <si>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</si>
  <si>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</si>
  <si>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</si>
  <si>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</si>
  <si>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</si>
  <si>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</si>
  <si>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</si>
  <si>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</si>
  <si>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</si>
  <si>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</si>
  <si>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</si>
  <si>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</si>
  <si>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</si>
  <si>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</si>
  <si>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</si>
  <si>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</si>
  <si>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</si>
  <si>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</si>
  <si>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</si>
  <si>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</si>
  <si>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</si>
  <si>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</si>
  <si>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</si>
  <si>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</si>
  <si>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</si>
  <si>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</si>
  <si>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</si>
  <si>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</si>
  <si>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</si>
  <si>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</si>
  <si>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</si>
  <si>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</si>
  <si>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</si>
  <si>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</si>
  <si>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</si>
  <si>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</si>
  <si>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</si>
  <si>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</si>
  <si>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</si>
  <si>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</si>
  <si>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</si>
  <si>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</si>
  <si>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</si>
  <si>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</si>
  <si>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</si>
  <si>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</si>
  <si>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</si>
  <si>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</si>
  <si>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</si>
  <si>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</si>
  <si>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</si>
  <si>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</si>
  <si>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</si>
  <si>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</si>
  <si>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</si>
  <si>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</si>
  <si>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</si>
  <si>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</si>
  <si>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</si>
  <si>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</si>
  <si>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</si>
  <si>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</si>
  <si>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</si>
  <si>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</si>
  <si>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</si>
  <si>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</si>
  <si>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</si>
  <si>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</si>
  <si>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</si>
  <si>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</si>
  <si>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</si>
  <si>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</si>
  <si>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</si>
  <si>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</si>
  <si>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</si>
  <si>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</si>
  <si>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</si>
  <si>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</si>
  <si>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</si>
  <si>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</si>
  <si>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</si>
  <si>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</si>
  <si>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</si>
  <si>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</si>
  <si>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</si>
  <si>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</si>
  <si>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</si>
  <si>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</si>
  <si>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</si>
  <si>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</si>
  <si>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</si>
  <si>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</si>
  <si>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</si>
  <si>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</si>
  <si>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</si>
  <si>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</si>
  <si>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</si>
  <si>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</si>
  <si>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</si>
  <si>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</si>
  <si>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</si>
  <si>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</si>
  <si>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</si>
  <si>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</si>
  <si>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</si>
  <si>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</si>
  <si>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</si>
  <si>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</si>
  <si>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</si>
  <si>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</si>
  <si>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</si>
  <si>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</si>
  <si>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</si>
  <si>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</si>
  <si>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</si>
  <si>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</si>
  <si>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</si>
  <si>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</si>
  <si>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</si>
  <si>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</si>
  <si>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</si>
  <si>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</si>
  <si>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</si>
  <si>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</si>
  <si>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</si>
  <si>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</si>
  <si>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</si>
  <si>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</si>
  <si>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</si>
  <si>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</si>
  <si>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</si>
  <si>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</si>
  <si>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</si>
  <si>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</si>
  <si>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</si>
  <si>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</si>
  <si>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</si>
  <si>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</si>
  <si>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</si>
  <si>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</si>
  <si>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</si>
  <si>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</si>
  <si>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</si>
  <si>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</si>
  <si>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</si>
  <si>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</si>
  <si>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</si>
  <si>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</si>
  <si>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</si>
  <si>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</si>
  <si>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</si>
  <si>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</si>
  <si>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</si>
  <si>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</si>
  <si>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</si>
  <si>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</si>
  <si>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</si>
  <si>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</si>
  <si>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</si>
  <si>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</si>
  <si>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</si>
  <si>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</si>
  <si>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</si>
  <si>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</si>
  <si>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</si>
  <si>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</si>
  <si>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</si>
  <si>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</si>
  <si>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</si>
  <si>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</si>
  <si>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</si>
  <si>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</si>
  <si>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</si>
  <si>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</si>
  <si>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</si>
  <si>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</si>
  <si>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</si>
  <si>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</si>
  <si>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</si>
  <si>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</si>
  <si>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</si>
  <si>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</si>
  <si>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</si>
  <si>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</si>
  <si>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</si>
  <si>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</si>
  <si>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</si>
  <si>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</si>
  <si>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</si>
  <si>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</si>
  <si>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</si>
  <si>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</si>
  <si>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</si>
  <si>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</si>
  <si>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</si>
  <si>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</si>
  <si>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</si>
  <si>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</si>
  <si>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</si>
  <si>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</si>
  <si>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</si>
  <si>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</si>
  <si>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</si>
  <si>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</si>
  <si>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</si>
  <si>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</si>
  <si>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</si>
  <si>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</si>
  <si>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</si>
  <si>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</si>
  <si>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</si>
  <si>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</si>
  <si>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</si>
  <si>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</si>
  <si>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</si>
  <si>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</si>
  <si>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</si>
  <si>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</si>
  <si>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</si>
  <si>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</si>
  <si>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</si>
  <si>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</si>
  <si>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</si>
  <si>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</si>
  <si>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</si>
  <si>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</si>
  <si>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</si>
  <si>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</si>
  <si>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</si>
  <si>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</si>
  <si>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</si>
  <si>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</si>
  <si>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</si>
  <si>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</si>
  <si>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</si>
  <si>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</si>
  <si>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</si>
  <si>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</si>
  <si>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</si>
  <si>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</si>
  <si>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</si>
  <si>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</si>
  <si>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</si>
  <si>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</si>
  <si>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</si>
  <si>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</si>
  <si>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</si>
  <si>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</si>
  <si>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</si>
  <si>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</si>
  <si>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</si>
  <si>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</si>
  <si>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</si>
  <si>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</si>
  <si>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</si>
  <si>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</si>
  <si>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</si>
  <si>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</si>
  <si>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</si>
  <si>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</si>
  <si>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</si>
  <si>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</si>
  <si>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</si>
  <si>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</si>
  <si>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</si>
  <si>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</si>
  <si>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</si>
  <si>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</si>
  <si>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</si>
  <si>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</si>
  <si>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</si>
  <si>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</si>
  <si>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</si>
  <si>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</si>
  <si>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</si>
  <si>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</si>
  <si>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</si>
  <si>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</si>
  <si>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</si>
  <si>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</si>
  <si>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</si>
  <si>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</si>
  <si>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</si>
  <si>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</si>
  <si>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</si>
  <si>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</si>
  <si>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</si>
  <si>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</si>
  <si>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</si>
  <si>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</si>
  <si>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</si>
  <si>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</si>
  <si>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</si>
  <si>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</si>
  <si>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</si>
  <si>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</si>
  <si>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</si>
  <si>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</si>
  <si>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</si>
  <si>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</si>
  <si>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</si>
  <si>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</si>
  <si>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</si>
  <si>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</si>
  <si>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</si>
  <si>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</si>
  <si>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</si>
  <si>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</si>
  <si>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</si>
  <si>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</si>
  <si>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</si>
  <si>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</si>
  <si>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</si>
  <si>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</si>
  <si>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</si>
  <si>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</si>
  <si>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</si>
  <si>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</si>
  <si>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</si>
  <si>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</si>
  <si>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</si>
  <si>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</si>
  <si>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</si>
  <si>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</si>
  <si>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</si>
  <si>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</si>
  <si>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</si>
  <si>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</si>
  <si>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</si>
  <si>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</si>
  <si>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</si>
  <si>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</si>
  <si>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</si>
  <si>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</si>
  <si>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</si>
  <si>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</si>
  <si>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</si>
  <si>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</si>
  <si>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</si>
  <si>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</si>
  <si>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</si>
  <si>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</si>
  <si>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</si>
  <si>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</si>
  <si>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</si>
  <si>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</si>
  <si>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</si>
  <si>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</si>
  <si>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</si>
  <si>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</si>
  <si>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</si>
  <si>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</si>
  <si>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</si>
  <si>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</si>
  <si>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</si>
  <si>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</si>
  <si>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</si>
  <si>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</si>
  <si>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</si>
  <si>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</si>
  <si>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</si>
  <si>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</si>
  <si>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</si>
  <si>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</si>
  <si>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</si>
  <si>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</si>
  <si>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</si>
  <si>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</si>
  <si>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</si>
  <si>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</si>
  <si>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</si>
  <si>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</si>
  <si>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</si>
  <si>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</si>
  <si>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</si>
  <si>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</si>
  <si>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</si>
  <si>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</si>
  <si>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</si>
  <si>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</si>
  <si>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</si>
  <si>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</si>
  <si>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</si>
  <si>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</si>
  <si>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</si>
  <si>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</si>
  <si>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</si>
  <si>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</si>
  <si>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</si>
  <si>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</si>
  <si>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</si>
  <si>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</si>
  <si>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</si>
  <si>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</si>
  <si>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</si>
  <si>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</si>
  <si>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</si>
  <si>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</si>
  <si>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</si>
  <si>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</si>
  <si>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</si>
  <si>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</si>
  <si>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</si>
  <si>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</si>
  <si>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</si>
  <si>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</si>
  <si>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</si>
  <si>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</si>
  <si>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</si>
  <si>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</si>
  <si>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</si>
  <si>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</si>
  <si>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</si>
  <si>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</si>
  <si>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</si>
  <si>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</si>
  <si>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</si>
  <si>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</si>
  <si>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</si>
  <si>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</si>
  <si>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</si>
  <si>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</si>
  <si>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</si>
  <si>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</si>
  <si>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</si>
  <si>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</si>
  <si>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</si>
  <si>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</si>
  <si>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</si>
  <si>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</si>
  <si>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</si>
  <si>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</si>
  <si>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</si>
  <si>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</si>
  <si>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</si>
  <si>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</si>
  <si>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</si>
  <si>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</si>
  <si>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</si>
  <si>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</si>
  <si>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</si>
  <si>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</si>
  <si>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</si>
  <si>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</si>
  <si>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</si>
  <si>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</si>
  <si>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</si>
  <si>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</si>
  <si>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</si>
  <si>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</si>
  <si>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</si>
  <si>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</si>
  <si>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</si>
  <si>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</si>
  <si>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</si>
  <si>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</si>
  <si>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</si>
  <si>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</si>
  <si>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</si>
  <si>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</si>
  <si>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</si>
  <si>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</si>
  <si>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</si>
  <si>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</si>
  <si>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</si>
  <si>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</si>
  <si>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</si>
  <si>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</si>
  <si>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</si>
  <si>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</si>
  <si>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</si>
  <si>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</si>
  <si>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</si>
  <si>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</si>
  <si>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</si>
  <si>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</si>
  <si>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</si>
  <si>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</si>
  <si>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</si>
  <si>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</si>
  <si>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</si>
  <si>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</si>
  <si>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</si>
  <si>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</si>
  <si>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</si>
  <si>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</si>
  <si>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</si>
  <si>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</si>
  <si>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</si>
  <si>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</si>
  <si>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</si>
  <si>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</si>
  <si>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</si>
  <si>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</si>
  <si>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</si>
  <si>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</si>
  <si>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</si>
  <si>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</si>
  <si>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</si>
  <si>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</si>
  <si>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</si>
  <si>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</si>
  <si>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</si>
  <si>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</si>
  <si>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</si>
  <si>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</si>
  <si>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</si>
  <si>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</si>
  <si>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</si>
  <si>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</si>
  <si>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</si>
  <si>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</si>
  <si>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</si>
  <si>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</si>
  <si>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</si>
  <si>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</si>
  <si>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</si>
  <si>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</si>
  <si>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</si>
  <si>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</si>
  <si>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</si>
  <si>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</si>
  <si>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</si>
  <si>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</si>
  <si>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</si>
  <si>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</si>
  <si>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</si>
  <si>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</si>
  <si>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</si>
  <si>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</si>
  <si>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</si>
  <si>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</si>
  <si>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</si>
  <si>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</si>
  <si>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</si>
  <si>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</si>
  <si>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</si>
  <si>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</si>
  <si>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</si>
  <si>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</si>
  <si>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</si>
  <si>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</si>
  <si>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</si>
  <si>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</si>
  <si>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</si>
  <si>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</si>
  <si>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</si>
  <si>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</si>
  <si>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</si>
  <si>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</si>
  <si>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</si>
  <si>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</si>
  <si>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</si>
  <si>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</si>
  <si>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</si>
  <si>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</si>
  <si>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</si>
  <si>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</si>
  <si>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</si>
  <si>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</si>
  <si>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</si>
  <si>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</si>
  <si>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</si>
  <si>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</si>
  <si>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</si>
  <si>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</si>
  <si>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</si>
  <si>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</si>
  <si>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</si>
  <si>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</si>
  <si>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</si>
  <si>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</si>
  <si>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</si>
  <si>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</si>
  <si>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</si>
  <si>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</si>
  <si>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</si>
  <si>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</si>
  <si>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</si>
  <si>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</si>
  <si>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</si>
  <si>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</si>
  <si>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</si>
  <si>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</si>
  <si>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</si>
  <si>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</si>
  <si>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</si>
  <si>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</si>
  <si>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</si>
  <si>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</si>
  <si>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</si>
  <si>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</si>
  <si>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</si>
  <si>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</si>
  <si>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</si>
  <si>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</si>
  <si>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</si>
  <si>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</si>
  <si>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</si>
  <si>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</si>
  <si>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</si>
  <si>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</si>
  <si>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</si>
  <si>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</si>
  <si>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</si>
  <si>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</si>
  <si>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</si>
  <si>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</si>
  <si>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</si>
  <si>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</si>
  <si>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</si>
  <si>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</si>
  <si>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</si>
  <si>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</si>
  <si>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</si>
  <si>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</si>
  <si>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</si>
  <si>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</si>
  <si>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</si>
  <si>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</si>
  <si>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</si>
  <si>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</si>
  <si>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</si>
  <si>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</si>
  <si>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</si>
  <si>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</si>
  <si>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</si>
  <si>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</si>
  <si>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</si>
  <si>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</si>
  <si>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</si>
  <si>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</si>
  <si>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</si>
  <si>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</si>
  <si>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</si>
  <si>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</si>
  <si>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</si>
  <si>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</si>
  <si>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</si>
  <si>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</si>
  <si>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</si>
  <si>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</si>
  <si>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</si>
  <si>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</si>
  <si>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</si>
  <si>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</si>
  <si>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</si>
  <si>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</si>
  <si>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</si>
  <si>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</si>
  <si>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</si>
  <si>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</si>
  <si>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</si>
  <si>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</si>
  <si>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</si>
  <si>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</si>
  <si>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</si>
  <si>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</si>
  <si>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</si>
  <si>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</si>
  <si>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</si>
  <si>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</si>
  <si>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</si>
  <si>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</si>
  <si>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</si>
  <si>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</si>
  <si>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</si>
  <si>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</si>
  <si>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</si>
  <si>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</si>
  <si>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</si>
  <si>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</si>
  <si>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</si>
  <si>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</si>
  <si>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</si>
  <si>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</si>
  <si>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</si>
  <si>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</si>
  <si>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</si>
  <si>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</si>
  <si>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</si>
  <si>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</si>
  <si>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</si>
  <si>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</si>
  <si>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</si>
  <si>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</si>
  <si>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</si>
  <si>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</si>
  <si>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</si>
  <si>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</si>
  <si>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</si>
  <si>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</si>
  <si>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</si>
  <si>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</si>
  <si>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</si>
  <si>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</si>
  <si>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</si>
  <si>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</si>
  <si>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</si>
  <si>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</si>
  <si>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</si>
  <si>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</si>
  <si>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</si>
  <si>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</si>
  <si>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</si>
  <si>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</si>
  <si>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</si>
  <si>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</si>
  <si>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</si>
  <si>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</si>
  <si>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</si>
  <si>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</si>
  <si>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</si>
  <si>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</si>
  <si>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</si>
  <si>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</si>
  <si>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</si>
  <si>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</si>
  <si>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</si>
  <si>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</si>
  <si>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</si>
  <si>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</si>
  <si>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</si>
  <si>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</si>
  <si>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</si>
  <si>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</si>
  <si>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</si>
  <si>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</si>
  <si>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</si>
  <si>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</si>
  <si>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</si>
  <si>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</si>
  <si>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</si>
  <si>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</si>
  <si>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</si>
  <si>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</si>
  <si>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</si>
  <si>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</si>
  <si>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</si>
  <si>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</si>
  <si>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</si>
  <si>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</si>
  <si>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</si>
  <si>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</si>
  <si>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</si>
  <si>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</si>
  <si>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</si>
  <si>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</si>
  <si>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</si>
  <si>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</si>
  <si>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</si>
  <si>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</si>
  <si>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</si>
  <si>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</si>
  <si>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</si>
  <si>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</si>
  <si>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</si>
  <si>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</si>
  <si>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</si>
  <si>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</si>
  <si>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</si>
  <si>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</si>
  <si>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</si>
  <si>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</si>
  <si>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</si>
  <si>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</si>
  <si>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</si>
  <si>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</si>
  <si>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</si>
  <si>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</si>
  <si>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</si>
  <si>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</si>
  <si>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</si>
  <si>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</si>
  <si>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</si>
  <si>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</si>
  <si>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</si>
  <si>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</si>
  <si>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</si>
  <si>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</si>
  <si>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</si>
  <si>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</si>
  <si>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</si>
  <si>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</si>
  <si>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</si>
  <si>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</si>
  <si>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</si>
  <si>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</si>
  <si>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</si>
  <si>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</si>
  <si>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</si>
  <si>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</si>
  <si>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</si>
  <si>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</si>
  <si>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</si>
  <si>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</si>
  <si>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</si>
  <si>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</si>
  <si>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</si>
  <si>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</si>
  <si>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</si>
  <si>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</si>
  <si>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</si>
  <si>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</si>
  <si>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</si>
  <si>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</si>
  <si>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</si>
  <si>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</si>
  <si>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</si>
  <si>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</si>
  <si>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</si>
  <si>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</si>
  <si>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</si>
  <si>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</si>
  <si>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</si>
  <si>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</si>
  <si>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</si>
  <si>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</si>
  <si>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</si>
  <si>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</si>
  <si>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</si>
  <si>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</si>
  <si>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</si>
  <si>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</si>
  <si>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</si>
  <si>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</si>
  <si>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</si>
  <si>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</si>
  <si>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</si>
  <si>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</si>
  <si>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</si>
  <si>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</si>
  <si>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</si>
  <si>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</si>
  <si>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</si>
  <si>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</si>
  <si>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</si>
  <si>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</si>
  <si>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</si>
  <si>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</si>
  <si>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</si>
  <si>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</si>
  <si>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</si>
  <si>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</si>
  <si>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</si>
  <si>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</si>
  <si>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</si>
  <si>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</si>
  <si>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</si>
  <si>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</si>
  <si>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</si>
  <si>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</si>
  <si>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</si>
  <si>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</si>
  <si>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</si>
  <si>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</si>
  <si>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</si>
  <si>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</si>
  <si>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</si>
  <si>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</si>
  <si>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</si>
  <si>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</si>
  <si>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</si>
  <si>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</si>
  <si>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</si>
  <si>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</si>
  <si>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</si>
  <si>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</si>
  <si>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</si>
  <si>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</si>
  <si>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</si>
  <si>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</si>
  <si>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</si>
  <si>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</si>
  <si>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</si>
  <si>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</si>
  <si>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</si>
  <si>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</si>
  <si>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</si>
  <si>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</si>
  <si>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</si>
  <si>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</si>
  <si>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</si>
  <si>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</si>
  <si>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</si>
  <si>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</si>
  <si>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</si>
  <si>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</si>
  <si>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</si>
  <si>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</si>
  <si>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</si>
  <si>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</si>
  <si>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</si>
  <si>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</si>
  <si>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</si>
  <si>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</si>
  <si>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</si>
  <si>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</si>
  <si>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</si>
  <si>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</si>
  <si>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</si>
  <si>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</si>
  <si>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</si>
  <si>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</si>
  <si>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</si>
  <si>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</si>
  <si>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</si>
  <si>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</si>
  <si>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</si>
  <si>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</si>
  <si>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</si>
  <si>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</si>
  <si>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</si>
  <si>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</si>
  <si>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</si>
  <si>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</si>
  <si>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</si>
  <si>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</si>
  <si>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</si>
  <si>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</si>
  <si>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</si>
  <si>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</si>
  <si>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</si>
  <si>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</si>
  <si>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</si>
  <si>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</si>
  <si>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</si>
  <si>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</si>
  <si>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</si>
  <si>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</si>
  <si>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</si>
  <si>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</si>
  <si>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</si>
  <si>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</si>
  <si>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</si>
  <si>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</si>
  <si>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</si>
  <si>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</si>
  <si>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</si>
  <si>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</si>
  <si>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</si>
  <si>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</si>
  <si>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</si>
  <si>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</si>
  <si>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</si>
  <si>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</si>
  <si>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</si>
  <si>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</si>
  <si>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</si>
  <si>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</si>
  <si>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</si>
  <si>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</si>
  <si>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</si>
  <si>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</si>
  <si>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</si>
  <si>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</si>
  <si>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</si>
  <si>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</si>
  <si>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</si>
  <si>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</si>
  <si>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</si>
  <si>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</si>
  <si>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</si>
  <si>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</si>
  <si>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</si>
  <si>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</si>
  <si>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</si>
  <si>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</si>
  <si>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</si>
  <si>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</si>
  <si>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</si>
  <si>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</si>
  <si>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</si>
  <si>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</si>
  <si>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</si>
  <si>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</si>
  <si>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</si>
  <si>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</si>
  <si>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</si>
  <si>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</si>
  <si>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</si>
  <si>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</si>
  <si>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</si>
  <si>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</si>
  <si>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</si>
  <si>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</si>
  <si>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</si>
  <si>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</si>
  <si>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</si>
  <si>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</si>
  <si>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</si>
  <si>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</si>
  <si>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</si>
  <si>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</si>
  <si>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</si>
  <si>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</si>
  <si>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</si>
  <si>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</si>
  <si>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</si>
  <si>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</si>
  <si>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</si>
  <si>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</si>
  <si>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</si>
  <si>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</si>
  <si>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</si>
  <si>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</si>
  <si>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</si>
  <si>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</si>
  <si>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</si>
  <si>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</si>
  <si>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</si>
  <si>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</si>
  <si>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</si>
  <si>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</si>
  <si>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</si>
  <si>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</si>
  <si>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</si>
  <si>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</si>
  <si>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</si>
  <si>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</si>
  <si>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</si>
  <si>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</si>
  <si>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</si>
  <si>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</si>
  <si>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</si>
  <si>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</si>
  <si>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</si>
  <si>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</si>
  <si>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</si>
  <si>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</si>
  <si>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</si>
  <si>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</si>
  <si>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</si>
  <si>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</si>
  <si>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</si>
  <si>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</si>
  <si>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</si>
  <si>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</si>
  <si>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</si>
  <si>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</si>
  <si>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</si>
  <si>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</si>
  <si>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</si>
  <si>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</si>
  <si>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</si>
  <si>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</si>
  <si>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</si>
  <si>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</si>
  <si>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</si>
  <si>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</si>
  <si>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</si>
  <si>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</si>
  <si>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</si>
  <si>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</si>
  <si>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</si>
  <si>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</si>
  <si>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</si>
  <si>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</si>
  <si>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</si>
  <si>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</si>
  <si>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</si>
  <si>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</si>
  <si>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</si>
  <si>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</si>
  <si>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</si>
  <si>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</si>
  <si>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</si>
  <si>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</si>
  <si>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</si>
  <si>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</si>
  <si>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</si>
  <si>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</si>
  <si>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</si>
  <si>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</si>
  <si>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</si>
  <si>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</si>
  <si>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</si>
  <si>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</si>
  <si>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</si>
  <si>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</si>
  <si>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</si>
  <si>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</si>
  <si>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</si>
  <si>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</si>
  <si>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</si>
  <si>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</si>
  <si>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</si>
  <si>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</si>
  <si>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</si>
  <si>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</si>
  <si>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</si>
  <si>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</si>
  <si>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</si>
  <si>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</si>
  <si>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</si>
  <si>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</si>
  <si>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</si>
  <si>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</si>
  <si>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</si>
  <si>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</si>
  <si>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</si>
  <si>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</si>
  <si>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</si>
  <si>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</si>
  <si>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</si>
  <si>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</si>
  <si>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</si>
  <si>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</si>
  <si>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</si>
  <si>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</si>
  <si>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</si>
  <si>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</si>
  <si>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</si>
  <si>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</si>
  <si>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</si>
  <si>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</si>
  <si>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</si>
  <si>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</si>
  <si>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</si>
  <si>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</si>
  <si>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</si>
  <si>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</si>
  <si>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</si>
  <si>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</si>
  <si>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</si>
  <si>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</si>
  <si>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</si>
  <si>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</si>
  <si>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</si>
  <si>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</si>
  <si>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</si>
  <si>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</si>
  <si>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</si>
  <si>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</si>
  <si>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</si>
  <si>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</si>
  <si>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</si>
  <si>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</si>
  <si>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</si>
  <si>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</si>
  <si>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</si>
  <si>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</si>
  <si>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</si>
  <si>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</si>
  <si>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</si>
  <si>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</si>
  <si>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</si>
  <si>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</si>
  <si>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</si>
  <si>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</si>
  <si>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</si>
  <si>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</si>
  <si>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</si>
  <si>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</si>
  <si>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</si>
  <si>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</si>
  <si>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</si>
  <si>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</si>
  <si>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</si>
  <si>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</si>
  <si>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</si>
  <si>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</si>
  <si>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</si>
  <si>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</si>
  <si>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</si>
  <si>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</si>
  <si>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</si>
  <si>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</si>
  <si>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</si>
  <si>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</si>
  <si>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</si>
  <si>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</si>
  <si>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</si>
  <si>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</si>
  <si>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</si>
  <si>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</si>
  <si>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</si>
  <si>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</si>
  <si>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</si>
  <si>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</si>
  <si>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</si>
  <si>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</si>
  <si>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</si>
  <si>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</si>
  <si>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</si>
  <si>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</si>
  <si>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</si>
  <si>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</si>
  <si>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</si>
  <si>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</si>
  <si>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</si>
  <si>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</si>
  <si>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</si>
  <si>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</si>
  <si>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</si>
  <si>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</si>
  <si>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</si>
  <si>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</si>
  <si>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</si>
  <si>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</si>
  <si>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</si>
  <si>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</si>
  <si>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</si>
  <si>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</si>
  <si>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</si>
  <si>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</si>
  <si>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</si>
  <si>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</si>
  <si>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</si>
  <si>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</si>
  <si>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</si>
  <si>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</si>
  <si>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</si>
  <si>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</si>
  <si>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</si>
  <si>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</si>
  <si>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</si>
  <si>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</si>
  <si>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</si>
  <si>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</si>
  <si>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</si>
  <si>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</si>
  <si>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</si>
  <si>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</si>
  <si>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</si>
  <si>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</si>
  <si>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</si>
  <si>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</si>
  <si>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</si>
  <si>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</si>
  <si>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</si>
  <si>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</si>
  <si>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</si>
  <si>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</si>
  <si>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</si>
  <si>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</si>
  <si>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</si>
  <si>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</si>
  <si>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</si>
  <si>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</si>
  <si>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</si>
  <si>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</si>
  <si>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</si>
  <si>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</si>
  <si>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</si>
  <si>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</si>
  <si>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</si>
  <si>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</si>
  <si>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</si>
  <si>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</si>
  <si>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</si>
  <si>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</si>
  <si>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</si>
  <si>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</si>
  <si>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</si>
  <si>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</si>
  <si>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</si>
  <si>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</si>
  <si>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</si>
  <si>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</si>
  <si>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</si>
  <si>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</si>
  <si>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</si>
  <si>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</si>
  <si>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</si>
  <si>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</si>
  <si>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</si>
  <si>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</si>
  <si>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</si>
  <si>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</si>
  <si>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</si>
  <si>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</si>
  <si>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</si>
  <si>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</si>
  <si>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</si>
  <si>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</si>
  <si>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</si>
  <si>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</si>
  <si>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</si>
  <si>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</si>
  <si>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</si>
  <si>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</si>
  <si>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</si>
  <si>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</si>
  <si>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</si>
  <si>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</si>
  <si>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</si>
  <si>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</si>
  <si>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</si>
  <si>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</si>
  <si>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</si>
  <si>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</si>
  <si>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</si>
  <si>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</si>
  <si>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</si>
  <si>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</si>
  <si>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</si>
  <si>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</si>
  <si>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</si>
  <si>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</si>
  <si>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</si>
  <si>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</si>
  <si>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</si>
  <si>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</si>
  <si>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</si>
  <si>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</si>
  <si>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</si>
  <si>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</si>
  <si>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</si>
  <si>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</si>
  <si>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</si>
  <si>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</si>
  <si>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</si>
  <si>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</si>
  <si>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</si>
  <si>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</si>
  <si>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</si>
  <si>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</si>
  <si>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</si>
  <si>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</si>
  <si>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</si>
  <si>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</si>
  <si>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</si>
  <si>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</si>
  <si>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</si>
  <si>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</si>
  <si>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</si>
  <si>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</si>
  <si>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</si>
  <si>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</si>
  <si>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</si>
  <si>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</si>
  <si>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</si>
  <si>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</si>
  <si>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</si>
  <si>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</si>
  <si>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</si>
  <si>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</si>
  <si>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</si>
  <si>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</si>
  <si>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</si>
  <si>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</si>
  <si>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</si>
  <si>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</si>
  <si>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</si>
  <si>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</si>
  <si>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</si>
  <si>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</si>
  <si>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</si>
  <si>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</si>
  <si>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</si>
  <si>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</si>
  <si>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</si>
  <si>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</si>
  <si>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</si>
  <si>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</si>
  <si>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</si>
  <si>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</si>
  <si>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</si>
  <si>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</si>
  <si>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</si>
  <si>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</si>
  <si>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</si>
  <si>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</si>
  <si>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</si>
  <si>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</si>
  <si>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</si>
  <si>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</si>
  <si>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</si>
  <si>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</si>
  <si>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</si>
  <si>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</si>
  <si>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</si>
  <si>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</si>
  <si>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</si>
  <si>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</si>
  <si>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</si>
  <si>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</si>
  <si>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</si>
  <si>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</si>
  <si>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</si>
  <si>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</si>
  <si>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</si>
  <si>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</si>
  <si>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</si>
  <si>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</si>
  <si>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</si>
  <si>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</si>
  <si>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</si>
  <si>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</si>
  <si>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</si>
  <si>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</si>
  <si>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</si>
  <si>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</si>
  <si>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</si>
  <si>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</si>
  <si>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</si>
  <si>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</si>
  <si>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</si>
  <si>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</si>
  <si>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</si>
  <si>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</si>
  <si>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</si>
  <si>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</si>
  <si>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</si>
  <si>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</si>
  <si>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</si>
  <si>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</si>
  <si>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</si>
  <si>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</si>
  <si>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</si>
  <si>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</si>
  <si>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</si>
  <si>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</si>
  <si>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</si>
  <si>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</si>
  <si>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</si>
  <si>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</si>
  <si>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</si>
  <si>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</si>
  <si>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</si>
  <si>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</si>
  <si>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</si>
  <si>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</si>
  <si>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</si>
  <si>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</si>
  <si>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</si>
  <si>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</si>
  <si>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</si>
  <si>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</si>
  <si>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</si>
  <si>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</si>
  <si>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</si>
  <si>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</si>
  <si>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</si>
  <si>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</si>
  <si>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</si>
  <si>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</si>
  <si>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</si>
  <si>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</si>
  <si>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</si>
  <si>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</si>
  <si>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</si>
  <si>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</si>
  <si>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</si>
  <si>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</si>
  <si>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</si>
  <si>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</si>
  <si>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</si>
  <si>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</si>
  <si>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</si>
  <si>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</si>
  <si>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</si>
  <si>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</si>
  <si>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</si>
  <si>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</si>
  <si>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</si>
  <si>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</si>
  <si>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</si>
  <si>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</si>
  <si>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</si>
  <si>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</si>
  <si>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</si>
  <si>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</si>
  <si>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</si>
  <si>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</si>
  <si>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</si>
  <si>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</si>
  <si>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</si>
  <si>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</si>
  <si>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</si>
  <si>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</si>
  <si>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</si>
  <si>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</si>
  <si>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</si>
  <si>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</si>
  <si>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</si>
  <si>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</si>
  <si>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</si>
  <si>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</si>
  <si>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</si>
  <si>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</si>
  <si>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</si>
  <si>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</si>
  <si>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</si>
  <si>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</si>
  <si>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</si>
  <si>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</si>
  <si>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</si>
  <si>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</si>
  <si>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</si>
  <si>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</si>
  <si>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</si>
  <si>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</si>
  <si>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</si>
  <si>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</si>
  <si>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</si>
  <si>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</si>
  <si>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</si>
  <si>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</si>
  <si>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</si>
  <si>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</si>
  <si>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</si>
  <si>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</si>
  <si>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</si>
  <si>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</si>
  <si>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</si>
  <si>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</si>
  <si>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</si>
  <si>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</si>
  <si>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</si>
  <si>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</si>
  <si>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</si>
  <si>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</si>
  <si>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</si>
  <si>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</si>
  <si>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</si>
  <si>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</si>
  <si>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</si>
  <si>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</si>
  <si>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</si>
  <si>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</si>
  <si>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</si>
  <si>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</si>
  <si>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</si>
  <si>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</si>
  <si>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</si>
  <si>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</si>
  <si>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</si>
  <si>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</si>
  <si>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</si>
  <si>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</si>
  <si>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</si>
  <si>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</si>
  <si>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</si>
  <si>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</si>
  <si>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</si>
  <si>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</si>
  <si>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</si>
  <si>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</si>
  <si>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</si>
  <si>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</si>
  <si>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</si>
  <si>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</si>
  <si>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</si>
  <si>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</si>
  <si>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</si>
  <si>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</si>
  <si>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</si>
  <si>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</si>
  <si>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</si>
  <si>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</si>
  <si>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</si>
  <si>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</si>
  <si>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</si>
  <si>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</si>
  <si>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</si>
  <si>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</si>
  <si>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</si>
  <si>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</si>
  <si>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</si>
  <si>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</si>
  <si>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</si>
  <si>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</si>
  <si>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</si>
  <si>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</si>
  <si>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</si>
  <si>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</si>
  <si>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</si>
  <si>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</si>
  <si>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</si>
  <si>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</si>
  <si>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</si>
  <si>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</si>
  <si>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</si>
  <si>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</si>
  <si>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</si>
  <si>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</si>
  <si>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</si>
  <si>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</si>
  <si>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</si>
  <si>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</si>
  <si>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</si>
  <si>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</si>
  <si>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</si>
  <si>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</si>
  <si>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</si>
  <si>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</si>
  <si>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</si>
  <si>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</si>
  <si>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</si>
  <si>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</si>
  <si>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</si>
  <si>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</si>
  <si>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</si>
  <si>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</si>
  <si>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</si>
  <si>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</si>
  <si>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</si>
  <si>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</si>
  <si>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</si>
  <si>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</si>
  <si>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</si>
  <si>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</si>
  <si>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</si>
  <si>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</si>
  <si>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</si>
  <si>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</si>
  <si>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</si>
  <si>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</si>
  <si>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</si>
  <si>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</si>
  <si>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</si>
  <si>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</si>
  <si>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</si>
  <si>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</si>
  <si>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</si>
  <si>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</si>
  <si>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</si>
  <si>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</si>
  <si>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</si>
  <si>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</si>
  <si>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</si>
  <si>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</si>
  <si>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</si>
  <si>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</si>
  <si>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</si>
  <si>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</si>
  <si>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</si>
  <si>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</si>
  <si>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</si>
  <si>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</si>
  <si>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</si>
  <si>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</si>
  <si>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</si>
  <si>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</si>
  <si>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</si>
  <si>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</si>
  <si>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</si>
  <si>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</si>
  <si>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</si>
  <si>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</si>
  <si>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</si>
  <si>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</si>
  <si>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</si>
  <si>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</si>
  <si>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</si>
  <si>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</si>
  <si>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</si>
  <si>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</si>
  <si>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</si>
  <si>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</si>
  <si>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</si>
  <si>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</si>
  <si>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</si>
  <si>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</si>
  <si>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</si>
  <si>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</si>
  <si>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</si>
  <si>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</si>
  <si>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</si>
  <si>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</si>
  <si>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</si>
  <si>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</si>
  <si>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</si>
  <si>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</si>
  <si>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</si>
  <si>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</si>
  <si>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</si>
  <si>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</si>
  <si>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</si>
  <si>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</si>
  <si>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</si>
  <si>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</si>
  <si>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</si>
  <si>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</si>
  <si>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</si>
  <si>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</si>
  <si>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</si>
  <si>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</si>
  <si>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</si>
  <si>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</si>
  <si>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</si>
  <si>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</si>
  <si>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</si>
  <si>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</si>
  <si>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</si>
  <si>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</si>
  <si>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</si>
  <si>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</si>
  <si>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</si>
  <si>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</si>
  <si>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</si>
  <si>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</si>
  <si>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</si>
  <si>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</si>
  <si>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</si>
  <si>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</si>
  <si>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</si>
  <si>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</si>
  <si>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</si>
  <si>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</si>
  <si>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</si>
  <si>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</si>
  <si>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</si>
  <si>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</si>
  <si>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</si>
  <si>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</si>
  <si>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</si>
  <si>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</si>
  <si>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</si>
  <si>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</si>
  <si>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</si>
  <si>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</si>
  <si>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</si>
  <si>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</si>
  <si>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</si>
  <si>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</si>
  <si>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</si>
  <si>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</si>
  <si>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</si>
  <si>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</si>
  <si>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</si>
  <si>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</si>
  <si>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</si>
  <si>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</si>
  <si>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</si>
  <si>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</si>
  <si>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</si>
  <si>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</si>
  <si>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</si>
  <si>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</si>
  <si>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</si>
  <si>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</si>
  <si>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</si>
  <si>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</si>
  <si>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</si>
  <si>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</si>
  <si>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</si>
  <si>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</si>
  <si>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</si>
  <si>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</si>
  <si>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</si>
  <si>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</si>
  <si>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</si>
  <si>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</si>
  <si>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</si>
  <si>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</si>
  <si>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</si>
  <si>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</si>
  <si>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</si>
  <si>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</si>
  <si>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</si>
  <si>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</si>
  <si>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</si>
  <si>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</si>
  <si>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</si>
  <si>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</si>
  <si>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</si>
  <si>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</si>
  <si>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</si>
  <si>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</si>
  <si>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</si>
  <si>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</si>
  <si>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</si>
  <si>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</si>
  <si>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</si>
  <si>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</si>
  <si>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</si>
  <si>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</si>
  <si>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</si>
  <si>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</si>
  <si>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</si>
  <si>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</si>
  <si>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</si>
  <si>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</si>
  <si>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</si>
  <si>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</si>
  <si>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</si>
  <si>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</si>
  <si>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</si>
  <si>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</si>
  <si>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</si>
  <si>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</si>
  <si>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</si>
  <si>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</si>
  <si>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</si>
  <si>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</si>
  <si>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</si>
  <si>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</si>
  <si>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</si>
  <si>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</si>
  <si>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</si>
  <si>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</si>
  <si>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</si>
  <si>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</si>
  <si>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</si>
  <si>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</si>
  <si>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</si>
  <si>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</si>
  <si>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</si>
  <si>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</si>
  <si>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</si>
  <si>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</si>
  <si>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</si>
  <si>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</si>
  <si>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</si>
  <si>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</si>
  <si>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</si>
  <si>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</si>
  <si>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</si>
  <si>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</si>
  <si>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</si>
  <si>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</si>
  <si>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</si>
  <si>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</si>
  <si>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</si>
  <si>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</si>
  <si>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</si>
  <si>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</si>
  <si>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</si>
  <si>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</si>
  <si>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</si>
  <si>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</si>
  <si>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</si>
  <si>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</si>
  <si>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</si>
  <si>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</si>
  <si>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</si>
  <si>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</si>
  <si>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</si>
  <si>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</si>
  <si>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</si>
  <si>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</si>
  <si>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</si>
  <si>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</si>
  <si>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</si>
  <si>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</si>
  <si>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</si>
  <si>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</si>
  <si>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</si>
  <si>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</si>
  <si>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</si>
  <si>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</si>
  <si>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</si>
  <si>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</si>
  <si>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</si>
  <si>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</si>
  <si>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</si>
  <si>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</si>
  <si>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</si>
  <si>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</si>
  <si>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</si>
  <si>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</si>
  <si>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</si>
  <si>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</si>
  <si>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</si>
  <si>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</si>
  <si>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</si>
  <si>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</si>
  <si>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</si>
  <si>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</si>
  <si>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</si>
  <si>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</si>
  <si>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</si>
  <si>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</si>
  <si>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</si>
  <si>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</si>
  <si>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</si>
  <si>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</si>
  <si>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</si>
  <si>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</si>
  <si>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</si>
  <si>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</si>
  <si>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</si>
  <si>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</si>
  <si>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</si>
  <si>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</si>
  <si>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</si>
  <si>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</si>
  <si>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</si>
  <si>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</si>
  <si>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</si>
  <si>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</si>
  <si>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</si>
  <si>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</si>
  <si>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</si>
  <si>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</si>
  <si>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</si>
  <si>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</si>
  <si>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</si>
  <si>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</si>
  <si>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</si>
  <si>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</si>
  <si>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</si>
  <si>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</si>
  <si>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</si>
  <si>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</si>
  <si>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</si>
  <si>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</si>
  <si>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</si>
  <si>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</si>
  <si>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</si>
  <si>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</si>
  <si>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</si>
  <si>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</si>
  <si>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</si>
  <si>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</si>
  <si>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</si>
  <si>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</si>
  <si>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</si>
  <si>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</si>
  <si>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</si>
  <si>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</si>
  <si>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</si>
  <si>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</si>
  <si>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</si>
  <si>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</si>
  <si>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</si>
  <si>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</si>
  <si>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</si>
  <si>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</si>
  <si>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</si>
  <si>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</si>
  <si>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</si>
  <si>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</si>
  <si>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</si>
  <si>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</si>
  <si>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</si>
  <si>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</si>
  <si>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</si>
  <si>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</si>
  <si>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</si>
  <si>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</si>
  <si>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</si>
  <si>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</si>
  <si>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</si>
  <si>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</si>
  <si>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</si>
  <si>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</si>
  <si>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</si>
  <si>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</si>
  <si>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</si>
  <si>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</si>
  <si>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</si>
  <si>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</si>
  <si>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</si>
  <si>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</si>
  <si>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</si>
  <si>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</si>
  <si>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</si>
  <si>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</si>
  <si>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</si>
  <si>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</si>
  <si>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</si>
  <si>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</si>
  <si>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</si>
  <si>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</si>
  <si>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</si>
  <si>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</si>
  <si>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</si>
  <si>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</si>
  <si>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</si>
  <si>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</si>
  <si>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</si>
  <si>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</si>
  <si>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</si>
  <si>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</si>
  <si>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</si>
  <si>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</si>
  <si>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</si>
  <si>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</si>
  <si>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</si>
  <si>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</si>
  <si>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</si>
  <si>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</si>
  <si>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</si>
  <si>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</si>
  <si>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</si>
  <si>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</si>
  <si>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</si>
  <si>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</si>
  <si>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</si>
  <si>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</si>
  <si>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</si>
  <si>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</si>
  <si>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</si>
  <si>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</si>
  <si>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</si>
  <si>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</si>
  <si>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</si>
  <si>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</si>
  <si>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</si>
  <si>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</si>
  <si>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</si>
  <si>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</si>
  <si>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</si>
  <si>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</si>
  <si>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</si>
  <si>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</si>
  <si>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</si>
  <si>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</si>
  <si>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</si>
  <si>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</si>
  <si>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</si>
  <si>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</si>
  <si>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</si>
  <si>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</si>
  <si>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</si>
  <si>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</si>
  <si>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</si>
  <si>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</si>
  <si>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</si>
  <si>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</si>
  <si>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</si>
  <si>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</si>
  <si>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</si>
  <si>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</si>
  <si>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</si>
  <si>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</si>
  <si>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</si>
  <si>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</si>
  <si>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</si>
  <si>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</si>
  <si>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</si>
  <si>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</si>
  <si>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</si>
  <si>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</si>
  <si>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</si>
  <si>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</si>
  <si>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</si>
  <si>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</si>
  <si>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</si>
  <si>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</si>
  <si>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</si>
  <si>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</si>
  <si>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</si>
  <si>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</si>
  <si>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</si>
  <si>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</si>
  <si>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</si>
  <si>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</si>
  <si>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</si>
  <si>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</si>
  <si>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</si>
  <si>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</si>
  <si>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</si>
  <si>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</si>
  <si>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</si>
  <si>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</si>
  <si>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</si>
  <si>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</si>
  <si>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</si>
  <si>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</si>
  <si>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</si>
  <si>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</si>
  <si>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</si>
  <si>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</si>
  <si>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</si>
  <si>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</si>
  <si>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</si>
  <si>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</si>
  <si>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</si>
  <si>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</si>
  <si>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</si>
  <si>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</si>
  <si>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</si>
  <si>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</si>
  <si>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</si>
  <si>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</si>
  <si>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</si>
  <si>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</si>
  <si>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</si>
  <si>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</si>
  <si>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</si>
  <si>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</si>
  <si>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</si>
  <si>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</si>
  <si>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</si>
  <si>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</si>
  <si>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</si>
  <si>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</si>
  <si>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</si>
  <si>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</si>
  <si>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</si>
  <si>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</si>
  <si>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</si>
  <si>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</si>
  <si>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</si>
  <si>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</si>
  <si>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</si>
  <si>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</si>
  <si>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</si>
  <si>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</si>
  <si>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</si>
  <si>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</si>
  <si>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</si>
  <si>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</si>
  <si>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</si>
  <si>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</si>
  <si>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</si>
  <si>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</si>
  <si>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</si>
  <si>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</si>
  <si>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</si>
  <si>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</si>
  <si>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</si>
  <si>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</si>
  <si>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</si>
  <si>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</si>
  <si>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</si>
  <si>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</si>
  <si>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</si>
  <si>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</si>
  <si>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</si>
  <si>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</si>
  <si>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</si>
  <si>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</si>
  <si>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</si>
  <si>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</si>
  <si>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</si>
  <si>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</si>
  <si>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</si>
  <si>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</si>
  <si>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</si>
  <si>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</si>
  <si>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</si>
  <si>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</si>
  <si>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</si>
  <si>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</si>
  <si>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</si>
  <si>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</si>
  <si>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</si>
  <si>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</si>
  <si>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</si>
  <si>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</si>
  <si>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</si>
  <si>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</si>
  <si>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</si>
  <si>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</si>
  <si>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</si>
  <si>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</si>
  <si>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</si>
  <si>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</si>
  <si>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</si>
  <si>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</si>
  <si>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</si>
  <si>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</si>
  <si>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</si>
  <si>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</si>
  <si>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</si>
  <si>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</si>
  <si>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</si>
  <si>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</si>
  <si>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</si>
  <si>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</si>
  <si>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</si>
  <si>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</si>
  <si>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</si>
  <si>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</si>
  <si>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</si>
  <si>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</si>
  <si>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</si>
  <si>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</si>
  <si>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</si>
  <si>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</si>
  <si>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</si>
  <si>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</si>
  <si>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</si>
  <si>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</si>
  <si>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</si>
  <si>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</si>
  <si>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</si>
  <si>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</si>
  <si>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</si>
  <si>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</si>
  <si>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</si>
  <si>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</si>
  <si>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</si>
  <si>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</si>
  <si>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</si>
  <si>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</si>
  <si>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</si>
  <si>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</si>
  <si>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</si>
  <si>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</si>
  <si>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</si>
  <si>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</si>
  <si>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</si>
  <si>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</si>
  <si>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</si>
  <si>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</si>
  <si>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</si>
  <si>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</si>
  <si>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</si>
  <si>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</si>
  <si>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</si>
  <si>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</si>
  <si>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</si>
  <si>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</si>
  <si>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</si>
  <si>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</si>
  <si>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</si>
  <si>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</si>
  <si>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</si>
  <si>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</si>
  <si>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</si>
  <si>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</si>
  <si>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</si>
  <si>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</si>
  <si>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</si>
  <si>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</si>
  <si>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</si>
  <si>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</si>
  <si>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</si>
  <si>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</si>
  <si>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</si>
  <si>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</si>
  <si>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</si>
  <si>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</si>
  <si>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</si>
  <si>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</si>
  <si>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</si>
  <si>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</si>
  <si>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</si>
  <si>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</si>
  <si>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</si>
  <si>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</si>
  <si>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</si>
  <si>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</si>
  <si>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</si>
  <si>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</si>
  <si>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</si>
  <si>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</si>
  <si>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</si>
  <si>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</si>
  <si>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</si>
  <si>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</si>
  <si>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</si>
  <si>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</si>
  <si>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</si>
  <si>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</si>
  <si>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</si>
  <si>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</si>
  <si>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</si>
  <si>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</si>
  <si>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</si>
  <si>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</si>
  <si>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</si>
  <si>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</si>
  <si>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</si>
  <si>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</si>
  <si>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</si>
  <si>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</si>
  <si>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</si>
  <si>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</si>
  <si>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</si>
  <si>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</si>
  <si>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</si>
  <si>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</si>
  <si>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</si>
  <si>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</si>
  <si>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</si>
  <si>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</si>
  <si>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</si>
  <si>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</si>
  <si>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</si>
  <si>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</si>
  <si>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</si>
  <si>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</si>
  <si>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</si>
  <si>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</si>
  <si>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</si>
  <si>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</si>
  <si>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</si>
  <si>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</si>
  <si>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</si>
  <si>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</si>
  <si>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</si>
  <si>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</si>
  <si>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</si>
  <si>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</si>
  <si>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</si>
  <si>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</si>
  <si>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</si>
  <si>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</si>
  <si>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</si>
  <si>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</si>
  <si>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</si>
  <si>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</si>
  <si>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</si>
  <si>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</si>
  <si>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</si>
  <si>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</si>
  <si>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</si>
  <si>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</si>
  <si>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</si>
  <si>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</si>
  <si>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</si>
  <si>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</si>
  <si>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</si>
  <si>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</si>
  <si>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</si>
  <si>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</si>
  <si>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</si>
  <si>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</si>
  <si>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</si>
  <si>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</si>
  <si>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</si>
  <si>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</si>
  <si>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</si>
  <si>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</si>
  <si>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</si>
  <si>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</si>
  <si>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</si>
  <si>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</si>
  <si>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</si>
  <si>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</si>
  <si>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</si>
  <si>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</si>
  <si>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</si>
  <si>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</si>
  <si>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</si>
  <si>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</si>
  <si>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</si>
  <si>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</si>
  <si>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</si>
  <si>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</si>
  <si>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</si>
  <si>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</si>
  <si>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</si>
  <si>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</si>
  <si>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</si>
  <si>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</si>
  <si>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</si>
  <si>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</si>
  <si>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</si>
  <si>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</si>
  <si>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</si>
  <si>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</si>
  <si>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</si>
  <si>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</si>
  <si>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</si>
  <si>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</si>
  <si>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</si>
  <si>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</si>
  <si>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</si>
  <si>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</si>
  <si>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</si>
  <si>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</si>
  <si>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</si>
  <si>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</si>
  <si>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</si>
  <si>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</si>
  <si>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</si>
  <si>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</si>
  <si>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</si>
  <si>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</si>
  <si>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</si>
  <si>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</si>
  <si>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</si>
  <si>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</si>
  <si>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</si>
  <si>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</si>
  <si>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</si>
  <si>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</si>
  <si>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</si>
  <si>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</si>
  <si>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</si>
  <si>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</si>
  <si>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</si>
  <si>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</si>
  <si>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</si>
  <si>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</si>
  <si>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</si>
  <si>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</si>
  <si>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</si>
  <si>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</si>
  <si>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</si>
  <si>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</si>
  <si>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</si>
  <si>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</si>
  <si>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</si>
  <si>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</si>
  <si>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</si>
  <si>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</si>
  <si>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</si>
  <si>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</si>
  <si>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</si>
  <si>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</si>
  <si>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</si>
  <si>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</si>
  <si>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</si>
  <si>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</si>
  <si>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</si>
  <si>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</si>
  <si>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</si>
  <si>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</si>
  <si>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</si>
  <si>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</si>
  <si>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</si>
  <si>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</si>
  <si>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</si>
  <si>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</si>
  <si>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</si>
  <si>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</si>
  <si>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</si>
  <si>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</si>
  <si>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</si>
  <si>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</si>
  <si>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</si>
  <si>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</si>
  <si>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</si>
  <si>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</si>
  <si>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</si>
  <si>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</si>
  <si>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</si>
  <si>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</si>
  <si>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</si>
  <si>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</si>
  <si>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</si>
  <si>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</si>
  <si>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</si>
  <si>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</si>
  <si>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</si>
  <si>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</si>
  <si>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</si>
  <si>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</si>
  <si>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</si>
  <si>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</si>
  <si>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</si>
  <si>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</si>
  <si>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</si>
  <si>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</si>
  <si>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</si>
  <si>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</si>
  <si>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</si>
  <si>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</si>
  <si>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</si>
  <si>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</si>
  <si>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</si>
  <si>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</si>
  <si>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</si>
  <si>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</si>
  <si>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</si>
  <si>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</si>
  <si>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</si>
  <si>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</si>
  <si>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</si>
  <si>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</si>
  <si>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</si>
  <si>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</si>
  <si>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</si>
  <si>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</si>
  <si>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</si>
  <si>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</si>
  <si>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</si>
  <si>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</si>
  <si>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</si>
  <si>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</si>
  <si>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</si>
  <si>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</si>
  <si>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</si>
  <si>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</si>
  <si>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</si>
  <si>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</si>
  <si>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</si>
  <si>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</si>
  <si>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</si>
  <si>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</si>
  <si>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</si>
  <si>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</si>
  <si>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</si>
  <si>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</si>
  <si>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</si>
  <si>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</si>
  <si>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</si>
  <si>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</si>
  <si>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</si>
  <si>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</si>
  <si>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</si>
  <si>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</si>
  <si>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</si>
  <si>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</si>
  <si>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</si>
  <si>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</si>
  <si>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</si>
  <si>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</si>
  <si>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</si>
  <si>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</si>
  <si>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</si>
  <si>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</si>
  <si>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</si>
  <si>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</si>
  <si>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</si>
  <si>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</si>
  <si>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</si>
  <si>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</si>
  <si>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</si>
  <si>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</si>
  <si>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</si>
  <si>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</si>
  <si>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</si>
  <si>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</si>
  <si>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</si>
  <si>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</si>
  <si>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</si>
  <si>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</si>
  <si>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</si>
  <si>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</si>
  <si>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</si>
  <si>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</si>
  <si>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</si>
  <si>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</si>
  <si>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</si>
  <si>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</si>
  <si>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</si>
  <si>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</si>
  <si>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</si>
  <si>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</si>
  <si>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</si>
  <si>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</si>
  <si>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</si>
  <si>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</si>
  <si>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</si>
  <si>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</si>
  <si>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</si>
  <si>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</si>
  <si>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</si>
  <si>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</si>
  <si>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</si>
  <si>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</si>
  <si>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</si>
  <si>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</si>
  <si>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</si>
  <si>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</si>
  <si>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</si>
  <si>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</si>
  <si>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</si>
  <si>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</si>
  <si>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</si>
  <si>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</si>
  <si>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</si>
  <si>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</si>
  <si>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</si>
  <si>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</si>
  <si>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</si>
  <si>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</si>
  <si>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</si>
  <si>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</si>
  <si>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</si>
  <si>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</si>
  <si>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</si>
  <si>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</si>
  <si>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</si>
  <si>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</si>
  <si>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</si>
  <si>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</si>
  <si>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</si>
  <si>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</si>
  <si>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</si>
  <si>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</si>
  <si>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</si>
  <si>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</si>
  <si>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</si>
  <si>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</si>
  <si>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</si>
  <si>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</si>
  <si>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</si>
  <si>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</si>
  <si>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</si>
  <si>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</si>
  <si>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</si>
  <si>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</si>
  <si>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</si>
  <si>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</si>
  <si>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</si>
  <si>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</si>
  <si>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</si>
  <si>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</si>
  <si>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</si>
  <si>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</si>
  <si>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</si>
  <si>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</si>
  <si>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</si>
  <si>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</si>
  <si>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</si>
  <si>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</si>
  <si>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</si>
  <si>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</si>
  <si>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</si>
  <si>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</si>
  <si>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</si>
  <si>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</si>
  <si>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</si>
  <si>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</si>
  <si>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</si>
  <si>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</si>
  <si>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</si>
  <si>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</si>
  <si>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</si>
  <si>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</si>
  <si>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</si>
  <si>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</si>
  <si>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</si>
  <si>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</si>
  <si>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</si>
  <si>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</si>
  <si>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</si>
  <si>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</si>
  <si>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</si>
  <si>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</si>
  <si>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</si>
  <si>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</si>
  <si>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</si>
  <si>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</si>
  <si>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</si>
  <si>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</si>
  <si>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</si>
  <si>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</si>
  <si>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</si>
  <si>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</si>
  <si>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</si>
  <si>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</si>
  <si>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</si>
  <si>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</si>
  <si>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</si>
  <si>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</si>
  <si>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</si>
  <si>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</si>
  <si>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</si>
  <si>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</si>
  <si>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</si>
  <si>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</si>
  <si>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</si>
  <si>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</si>
  <si>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</si>
  <si>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</si>
  <si>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</si>
  <si>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</si>
  <si>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</si>
  <si>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</si>
  <si>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</si>
  <si>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</si>
  <si>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</si>
  <si>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</si>
  <si>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</si>
  <si>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</si>
  <si>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</si>
  <si>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</si>
  <si>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</si>
  <si>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</si>
  <si>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</si>
  <si>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</si>
  <si>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</si>
  <si>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</si>
  <si>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</si>
  <si>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</si>
  <si>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</si>
  <si>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</si>
  <si>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</si>
  <si>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</si>
  <si>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</si>
  <si>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</si>
  <si>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</si>
  <si>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</si>
  <si>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</si>
  <si>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</si>
  <si>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</si>
  <si>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</si>
  <si>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</si>
  <si>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</si>
  <si>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</si>
  <si>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</si>
  <si>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</si>
  <si>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</si>
  <si>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</si>
  <si>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</si>
  <si>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</si>
  <si>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</si>
  <si>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</si>
  <si>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</si>
  <si>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</si>
  <si>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</si>
  <si>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</si>
  <si>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</si>
  <si>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</si>
  <si>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</si>
  <si>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</si>
  <si>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</si>
  <si>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</si>
  <si>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</si>
  <si>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</si>
  <si>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</si>
  <si>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</si>
  <si>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</si>
  <si>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</si>
  <si>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</si>
  <si>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</si>
  <si>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</si>
  <si>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</si>
  <si>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</si>
  <si>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</si>
  <si>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</si>
  <si>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</si>
  <si>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</si>
  <si>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</si>
  <si>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</si>
  <si>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</si>
  <si>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</si>
  <si>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</si>
  <si>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</si>
  <si>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</si>
  <si>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</si>
  <si>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</si>
  <si>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</si>
  <si>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</si>
  <si>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</si>
  <si>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</si>
  <si>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</si>
  <si>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</si>
  <si>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</si>
  <si>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</si>
  <si>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</si>
  <si>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</si>
  <si>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</si>
  <si>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</si>
  <si>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</si>
  <si>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</si>
  <si>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</si>
  <si>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</si>
  <si>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</si>
  <si>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</si>
  <si>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</si>
  <si>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</si>
  <si>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</si>
  <si>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</si>
  <si>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</si>
  <si>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</si>
  <si>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</si>
  <si>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</si>
  <si>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</si>
  <si>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</si>
  <si>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</si>
  <si>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</si>
  <si>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</si>
  <si>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</si>
  <si>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</si>
  <si>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</si>
  <si>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</si>
  <si>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</si>
  <si>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</si>
  <si>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</si>
  <si>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</si>
  <si>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</si>
  <si>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</si>
  <si>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</si>
  <si>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</si>
  <si>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</si>
  <si>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</si>
  <si>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</si>
  <si>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</si>
  <si>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</si>
  <si>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</si>
  <si>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</si>
  <si>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</si>
  <si>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</si>
  <si>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</si>
  <si>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</si>
  <si>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</si>
  <si>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</si>
  <si>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</si>
  <si>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</si>
  <si>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</si>
  <si>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</si>
  <si>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</si>
  <si>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</si>
  <si>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</si>
  <si>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</si>
  <si>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</si>
  <si>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</si>
  <si>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</si>
  <si>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</si>
  <si>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</si>
  <si>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</si>
  <si>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</si>
  <si>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</si>
  <si>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</si>
  <si>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</si>
  <si>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</si>
  <si>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</si>
  <si>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</si>
  <si>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</si>
  <si>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</si>
  <si>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</si>
  <si>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</si>
  <si>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</si>
  <si>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</si>
  <si>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</si>
  <si>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</si>
  <si>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</si>
  <si>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</si>
  <si>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</si>
  <si>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</si>
  <si>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</si>
  <si>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</si>
  <si>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</si>
  <si>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</si>
  <si>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</si>
  <si>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</si>
  <si>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</si>
  <si>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</si>
  <si>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</si>
  <si>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</si>
  <si>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</si>
  <si>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</si>
  <si>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</si>
  <si>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</si>
  <si>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</si>
  <si>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</si>
  <si>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</si>
  <si>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</si>
  <si>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</si>
  <si>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</si>
  <si>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</si>
  <si>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</si>
  <si>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</si>
  <si>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</si>
  <si>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</si>
  <si>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</si>
  <si>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</si>
  <si>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</si>
  <si>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</si>
  <si>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</si>
  <si>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</si>
  <si>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</si>
  <si>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</si>
  <si>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</si>
  <si>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</si>
  <si>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</si>
  <si>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</si>
  <si>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</si>
  <si>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</si>
  <si>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</si>
  <si>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</si>
  <si>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</si>
  <si>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</si>
  <si>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</si>
  <si>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</si>
  <si>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</si>
  <si>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</si>
  <si>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</si>
  <si>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</si>
  <si>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</si>
  <si>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</si>
  <si>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</si>
  <si>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</si>
  <si>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</si>
  <si>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</si>
  <si>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</si>
  <si>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</si>
  <si>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</si>
  <si>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</si>
  <si>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</si>
  <si>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</si>
  <si>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</si>
  <si>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</si>
  <si>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</si>
  <si>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</si>
  <si>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</si>
  <si>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</si>
  <si>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</si>
  <si>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</si>
  <si>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</si>
  <si>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</si>
  <si>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</si>
  <si>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</si>
  <si>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</si>
  <si>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</si>
  <si>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</si>
  <si>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</si>
  <si>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</si>
  <si>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</si>
  <si>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</si>
  <si>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</si>
  <si>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</si>
  <si>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</si>
  <si>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</si>
  <si>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</si>
  <si>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</si>
  <si>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</si>
  <si>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</si>
  <si>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</si>
  <si>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</si>
  <si>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</si>
  <si>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</si>
  <si>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</si>
  <si>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</si>
  <si>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</si>
  <si>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</si>
  <si>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</si>
  <si>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</si>
  <si>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</si>
  <si>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</si>
  <si>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</si>
  <si>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</si>
  <si>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</si>
  <si>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</si>
  <si>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</si>
  <si>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</si>
  <si>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</si>
  <si>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</si>
  <si>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</si>
  <si>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</si>
  <si>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</si>
  <si>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</si>
  <si>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</si>
  <si>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</si>
  <si>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</si>
  <si>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</si>
  <si>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</si>
  <si>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</si>
  <si>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</si>
  <si>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</si>
  <si>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</si>
  <si>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</si>
  <si>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</si>
  <si>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</si>
  <si>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</si>
  <si>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</si>
  <si>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</si>
  <si>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</si>
  <si>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</si>
  <si>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</si>
  <si>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</si>
  <si>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</si>
  <si>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</si>
  <si>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</si>
  <si>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</si>
  <si>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</si>
  <si>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</si>
  <si>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</si>
  <si>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</si>
  <si>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</si>
  <si>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</si>
  <si>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</si>
  <si>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</si>
  <si>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</si>
  <si>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</si>
  <si>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</si>
  <si>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</si>
  <si>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</si>
  <si>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</si>
  <si>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</si>
  <si>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</si>
  <si>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</si>
  <si>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</si>
  <si>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</si>
  <si>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</si>
  <si>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</si>
  <si>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</si>
  <si>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</si>
  <si>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</si>
  <si>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</si>
  <si>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</si>
  <si>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</si>
  <si>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</si>
  <si>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</si>
  <si>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</si>
  <si>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</si>
  <si>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</si>
  <si>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</si>
  <si>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</si>
  <si>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</si>
  <si>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</si>
  <si>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</si>
  <si>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</si>
  <si>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</si>
  <si>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</si>
  <si>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</si>
  <si>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</si>
  <si>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</si>
  <si>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</si>
  <si>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</si>
  <si>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</si>
  <si>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</si>
  <si>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</si>
  <si>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</si>
  <si>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</si>
  <si>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</si>
  <si>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</si>
  <si>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</si>
  <si>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</si>
  <si>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</si>
  <si>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</si>
  <si>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</si>
  <si>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</si>
  <si>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</si>
  <si>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</si>
  <si>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</si>
  <si>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</si>
  <si>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</si>
  <si>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</si>
  <si>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</si>
  <si>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</si>
  <si>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</si>
  <si>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</si>
  <si>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</si>
  <si>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</si>
  <si>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</si>
  <si>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</si>
  <si>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</si>
  <si>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</si>
  <si>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</si>
  <si>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</si>
  <si>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</si>
  <si>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</si>
  <si>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</si>
  <si>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</si>
  <si>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</si>
  <si>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</si>
  <si>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</si>
  <si>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</si>
  <si>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</si>
  <si>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</si>
  <si>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</si>
  <si>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</si>
  <si>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</si>
  <si>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</si>
  <si>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</si>
  <si>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</si>
  <si>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</si>
  <si>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</si>
  <si>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</si>
  <si>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</si>
  <si>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</si>
  <si>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</si>
  <si>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</si>
  <si>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</si>
  <si>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</si>
  <si>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</si>
  <si>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</si>
  <si>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</si>
  <si>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</si>
  <si>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</si>
  <si>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</si>
  <si>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</si>
  <si>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</si>
  <si>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</si>
  <si>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</si>
  <si>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</si>
  <si>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</si>
  <si>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</si>
  <si>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</si>
  <si>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</si>
  <si>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</si>
  <si>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</si>
  <si>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</si>
  <si>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</si>
  <si>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</si>
  <si>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</si>
  <si>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</si>
  <si>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</si>
  <si>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</si>
  <si>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</si>
  <si>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</si>
  <si>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</si>
  <si>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</si>
  <si>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</si>
  <si>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</si>
  <si>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</si>
  <si>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</si>
  <si>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</si>
  <si>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</si>
  <si>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</si>
  <si>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</si>
  <si>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</si>
  <si>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</si>
  <si>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</si>
  <si>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</si>
  <si>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</si>
  <si>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</si>
  <si>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</si>
  <si>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</si>
  <si>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</si>
  <si>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</si>
  <si>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</si>
  <si>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</si>
  <si>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</si>
  <si>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</si>
  <si>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</si>
  <si>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</si>
  <si>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</si>
  <si>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</si>
  <si>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</si>
  <si>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</si>
  <si>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</si>
  <si>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</si>
  <si>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</si>
  <si>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</si>
  <si>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</si>
  <si>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</si>
  <si>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</si>
  <si>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</si>
  <si>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</si>
  <si>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</si>
  <si>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</si>
  <si>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</si>
  <si>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</si>
  <si>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</si>
  <si>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</si>
  <si>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</si>
  <si>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</si>
  <si>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</si>
  <si>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</si>
  <si>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</si>
  <si>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</si>
  <si>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</si>
  <si>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</si>
  <si>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</si>
  <si>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</si>
  <si>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</si>
  <si>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</si>
  <si>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</si>
  <si>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</si>
  <si>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</si>
  <si>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</si>
  <si>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</si>
  <si>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</si>
  <si>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</si>
  <si>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</si>
  <si>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</si>
  <si>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</si>
  <si>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</si>
  <si>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</si>
  <si>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</si>
  <si>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</si>
  <si>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</si>
  <si>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</si>
  <si>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</si>
  <si>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</si>
  <si>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</si>
  <si>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</si>
  <si>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</si>
  <si>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</si>
  <si>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</si>
  <si>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</si>
  <si>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</si>
  <si>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</si>
  <si>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</si>
  <si>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</si>
  <si>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</si>
  <si>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</si>
  <si>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</si>
  <si>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</si>
  <si>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</si>
  <si>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</si>
  <si>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</si>
  <si>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</si>
  <si>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</si>
  <si>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</si>
  <si>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</si>
  <si>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</si>
  <si>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</si>
  <si>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</si>
  <si>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</si>
  <si>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</si>
  <si>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</si>
  <si>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</si>
  <si>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</si>
  <si>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</si>
  <si>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</si>
  <si>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</si>
  <si>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</si>
  <si>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</si>
  <si>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</si>
  <si>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</si>
  <si>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</si>
  <si>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</si>
  <si>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</si>
  <si>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</si>
  <si>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</si>
  <si>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</si>
  <si>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</si>
  <si>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</si>
  <si>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</si>
  <si>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</si>
  <si>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</si>
  <si>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</si>
  <si>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</si>
  <si>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</si>
  <si>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</si>
  <si>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</si>
  <si>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</si>
  <si>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</si>
  <si>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</si>
  <si>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</si>
  <si>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</si>
  <si>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</si>
  <si>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</si>
  <si>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</si>
  <si>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</si>
  <si>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</si>
  <si>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</si>
  <si>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</si>
  <si>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</si>
  <si>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</si>
  <si>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</si>
  <si>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</si>
  <si>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</si>
  <si>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</si>
  <si>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</si>
  <si>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</si>
  <si>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</si>
  <si>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</si>
  <si>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</si>
  <si>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</si>
  <si>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</si>
  <si>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</si>
  <si>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</si>
  <si>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</si>
  <si>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</si>
  <si>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</si>
  <si>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</si>
  <si>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</si>
  <si>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</si>
  <si>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</si>
  <si>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</si>
  <si>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</si>
  <si>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</si>
  <si>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</si>
  <si>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</si>
  <si>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</si>
  <si>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</si>
  <si>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</si>
  <si>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</si>
  <si>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</si>
  <si>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</si>
  <si>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</si>
  <si>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</si>
  <si>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</si>
  <si>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</si>
  <si>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</si>
  <si>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</si>
  <si>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</si>
  <si>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</si>
  <si>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</si>
  <si>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</si>
  <si>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</si>
  <si>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</si>
  <si>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</si>
  <si>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</si>
  <si>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</si>
  <si>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</si>
  <si>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</si>
  <si>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</si>
  <si>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</si>
  <si>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</si>
  <si>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</si>
  <si>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</si>
  <si>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</si>
  <si>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</si>
  <si>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</si>
  <si>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</si>
  <si>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</si>
  <si>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</si>
  <si>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</si>
  <si>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</si>
  <si>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</si>
  <si>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</si>
  <si>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</si>
  <si>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</si>
  <si>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</si>
  <si>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</si>
  <si>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</si>
  <si>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</si>
  <si>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</si>
  <si>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</si>
  <si>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</si>
  <si>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</si>
  <si>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</si>
  <si>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</si>
  <si>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</si>
  <si>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</si>
  <si>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</si>
  <si>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</si>
  <si>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</si>
  <si>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</si>
  <si>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</si>
  <si>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</si>
  <si>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</si>
  <si>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</si>
  <si>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</si>
  <si>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</si>
  <si>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</si>
  <si>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</si>
  <si>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</si>
  <si>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</si>
  <si>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</si>
  <si>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</si>
  <si>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</si>
  <si>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</si>
  <si>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</si>
  <si>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</si>
  <si>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</si>
  <si>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</si>
  <si>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</si>
  <si>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</si>
  <si>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</si>
  <si>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</si>
  <si>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</si>
  <si>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</si>
  <si>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</si>
  <si>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</si>
  <si>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</si>
  <si>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</si>
  <si>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</si>
  <si>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</si>
  <si>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</si>
  <si>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</si>
  <si>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</si>
  <si>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</si>
  <si>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</si>
  <si>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</si>
  <si>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</si>
  <si>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</si>
  <si>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</si>
  <si>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</si>
  <si>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</si>
  <si>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</si>
  <si>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</si>
  <si>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</si>
  <si>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</si>
  <si>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</si>
  <si>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</si>
  <si>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</si>
  <si>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</si>
  <si>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</si>
  <si>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</si>
  <si>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</si>
  <si>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</si>
  <si>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</si>
  <si>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</si>
  <si>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</si>
  <si>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</si>
  <si>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</si>
  <si>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</si>
  <si>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</si>
  <si>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</si>
  <si>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</si>
  <si>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</si>
  <si>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</si>
  <si>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</si>
  <si>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</si>
  <si>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</si>
  <si>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</si>
  <si>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</si>
  <si>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</si>
  <si>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</si>
  <si>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</si>
  <si>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</si>
  <si>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</si>
  <si>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</si>
  <si>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</si>
  <si>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</si>
  <si>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</si>
  <si>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</si>
  <si>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</si>
  <si>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</si>
  <si>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</si>
  <si>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</si>
  <si>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</si>
  <si>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</si>
  <si>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</si>
  <si>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</si>
  <si>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</si>
  <si>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</si>
  <si>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</si>
  <si>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</si>
  <si>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</si>
  <si>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</si>
  <si>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</si>
  <si>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</si>
  <si>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</si>
  <si>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</si>
  <si>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</si>
  <si>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</si>
  <si>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</si>
  <si>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</si>
  <si>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</si>
  <si>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</si>
  <si>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</si>
  <si>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</si>
  <si>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</si>
  <si>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</si>
  <si>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</si>
  <si>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</si>
  <si>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</si>
  <si>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</si>
  <si>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</si>
  <si>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</si>
  <si>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</si>
  <si>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</si>
  <si>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</si>
  <si>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</si>
  <si>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</si>
  <si>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</si>
  <si>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</si>
  <si>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</si>
  <si>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</si>
  <si>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</si>
  <si>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</si>
  <si>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</si>
  <si>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</si>
  <si>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</si>
  <si>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</si>
  <si>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</si>
  <si>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</si>
  <si>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</si>
  <si>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</si>
  <si>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</si>
  <si>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</si>
  <si>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</si>
  <si>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</si>
  <si>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</si>
  <si>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</si>
  <si>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</si>
  <si>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</si>
  <si>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</si>
  <si>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</si>
  <si>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</si>
  <si>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</si>
  <si>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</si>
  <si>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</si>
  <si>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</si>
  <si>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</si>
  <si>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</si>
  <si>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</si>
  <si>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</si>
  <si>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</si>
  <si>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</si>
  <si>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</si>
  <si>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</si>
  <si>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</si>
  <si>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</si>
  <si>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</si>
  <si>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</si>
  <si>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</si>
  <si>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</si>
  <si>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</si>
  <si>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</si>
  <si>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</si>
  <si>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</si>
  <si>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</si>
  <si>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</si>
  <si>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</si>
  <si>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</si>
  <si>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</si>
  <si>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</si>
  <si>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</si>
  <si>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</si>
  <si>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</si>
  <si>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</si>
  <si>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</si>
  <si>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</si>
  <si>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</si>
  <si>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</si>
  <si>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</si>
  <si>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</si>
  <si>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</si>
  <si>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</si>
  <si>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</si>
  <si>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</si>
  <si>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</si>
  <si>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</si>
  <si>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</si>
  <si>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</si>
  <si>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</si>
  <si>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</si>
  <si>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</si>
  <si>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</si>
  <si>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</si>
  <si>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</si>
  <si>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</si>
  <si>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</si>
  <si>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</si>
  <si>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</si>
  <si>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</si>
  <si>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</si>
  <si>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</si>
  <si>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</si>
  <si>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</si>
  <si>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</si>
  <si>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</si>
  <si>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</si>
  <si>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</si>
  <si>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</si>
  <si>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</si>
  <si>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</si>
  <si>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</si>
  <si>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</si>
  <si>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</si>
  <si>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</si>
  <si>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</si>
  <si>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</si>
  <si>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</si>
  <si>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</si>
  <si>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</si>
  <si>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</si>
  <si>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</si>
  <si>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</si>
  <si>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</si>
  <si>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</si>
  <si>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</si>
  <si>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</si>
  <si>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</si>
  <si>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</si>
  <si>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</si>
  <si>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</si>
  <si>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</si>
  <si>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</si>
  <si>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</si>
  <si>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</si>
  <si>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</si>
  <si>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</si>
  <si>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</si>
  <si>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</si>
  <si>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</si>
  <si>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</si>
  <si>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</si>
  <si>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</si>
  <si>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</si>
  <si>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</si>
  <si>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</si>
  <si>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</si>
  <si>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</si>
  <si>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</si>
  <si>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</si>
  <si>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</si>
  <si>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</si>
  <si>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</si>
  <si>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</si>
  <si>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</si>
  <si>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</si>
  <si>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</si>
  <si>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</si>
  <si>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</si>
  <si>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</si>
  <si>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</si>
  <si>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</si>
  <si>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</si>
  <si>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</si>
  <si>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</si>
  <si>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</si>
  <si>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</si>
  <si>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</si>
  <si>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</si>
  <si>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</si>
  <si>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</si>
  <si>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</si>
  <si>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</si>
  <si>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</si>
  <si>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</si>
  <si>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</si>
  <si>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</si>
  <si>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</si>
  <si>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</si>
  <si>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</si>
  <si>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</si>
  <si>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</si>
  <si>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</si>
  <si>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</si>
  <si>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</si>
  <si>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</si>
  <si>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</si>
  <si>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</si>
  <si>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</si>
  <si>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</si>
  <si>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</si>
  <si>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</si>
  <si>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</si>
  <si>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</si>
  <si>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</si>
  <si>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</si>
  <si>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</si>
  <si>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</si>
  <si>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</si>
  <si>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</si>
  <si>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</si>
  <si>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</si>
  <si>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</si>
  <si>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</si>
  <si>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</si>
  <si>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</si>
  <si>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</si>
  <si>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</si>
  <si>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</si>
  <si>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</si>
  <si>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</si>
  <si>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</si>
  <si>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</si>
  <si>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</si>
  <si>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</si>
  <si>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</si>
  <si>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</si>
  <si>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</si>
  <si>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</si>
  <si>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</si>
  <si>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</si>
  <si>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</si>
  <si>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</si>
  <si>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</si>
  <si>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</si>
  <si>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</si>
  <si>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</si>
  <si>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</si>
  <si>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</si>
  <si>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</si>
  <si>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</si>
  <si>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</si>
  <si>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</si>
  <si>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</si>
  <si>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</si>
  <si>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</si>
  <si>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</si>
  <si>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</si>
  <si>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</si>
  <si>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</si>
  <si>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</si>
  <si>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</si>
  <si>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</si>
  <si>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</si>
  <si>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</si>
  <si>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</si>
  <si>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</si>
  <si>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</si>
  <si>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</si>
  <si>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</si>
  <si>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</si>
  <si>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</si>
  <si>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</si>
  <si>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</si>
  <si>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</si>
  <si>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</si>
  <si>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</si>
  <si>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</si>
  <si>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</si>
  <si>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</si>
  <si>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</si>
  <si>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</si>
  <si>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</si>
  <si>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</si>
  <si>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</si>
  <si>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</si>
  <si>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</si>
  <si>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</si>
  <si>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</si>
  <si>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</si>
  <si>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</si>
  <si>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</si>
  <si>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</si>
  <si>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</si>
  <si>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</si>
  <si>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</si>
  <si>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</si>
  <si>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</si>
  <si>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</si>
  <si>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</si>
  <si>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</si>
  <si>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</si>
  <si>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</si>
  <si>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</si>
  <si>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</si>
  <si>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</si>
  <si>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</si>
  <si>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</si>
  <si>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</si>
  <si>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</si>
  <si>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</si>
  <si>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</si>
  <si>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</si>
  <si>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</si>
  <si>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</si>
  <si>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</si>
  <si>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</si>
  <si>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</si>
  <si>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</si>
  <si>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</si>
  <si>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</si>
  <si>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</si>
  <si>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</si>
  <si>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</si>
  <si>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</si>
  <si>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</si>
  <si>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</si>
  <si>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</si>
  <si>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</si>
  <si>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</si>
  <si>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</si>
  <si>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</si>
  <si>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</si>
  <si>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</si>
  <si>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</si>
  <si>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</si>
  <si>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</si>
  <si>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</si>
  <si>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</si>
  <si>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</si>
  <si>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</si>
  <si>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</si>
  <si>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</si>
  <si>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</si>
  <si>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</si>
  <si>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</si>
  <si>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</si>
  <si>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</si>
  <si>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</si>
  <si>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</si>
  <si>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</si>
  <si>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</si>
  <si>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</si>
  <si>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</si>
  <si>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</si>
  <si>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</si>
  <si>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</si>
  <si>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</si>
  <si>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</si>
  <si>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</si>
  <si>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</si>
  <si>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</si>
  <si>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</si>
  <si>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</si>
  <si>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</si>
  <si>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</si>
  <si>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</si>
  <si>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</si>
  <si>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</si>
  <si>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</si>
  <si>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</si>
  <si>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</si>
  <si>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</si>
  <si>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</si>
  <si>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</si>
  <si>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</si>
  <si>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</si>
  <si>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</si>
  <si>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</si>
  <si>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</si>
  <si>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</si>
  <si>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</si>
  <si>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</si>
  <si>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</si>
  <si>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</si>
  <si>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</si>
  <si>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</si>
  <si>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</si>
  <si>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</si>
  <si>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</si>
  <si>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</si>
  <si>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</si>
  <si>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</si>
  <si>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</si>
  <si>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</si>
  <si>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</si>
  <si>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</si>
  <si>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</si>
  <si>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</si>
  <si>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</si>
  <si>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</si>
  <si>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</si>
  <si>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</si>
  <si>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</si>
  <si>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</si>
  <si>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</si>
  <si>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</si>
  <si>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</si>
  <si>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</si>
  <si>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</si>
  <si>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</si>
  <si>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</si>
  <si>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</si>
  <si>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</si>
  <si>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</si>
  <si>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</si>
  <si>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</si>
  <si>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</si>
  <si>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</si>
  <si>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</si>
  <si>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</si>
  <si>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</si>
  <si>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</si>
  <si>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</si>
  <si>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</si>
  <si>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</si>
  <si>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</si>
  <si>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</si>
  <si>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</si>
  <si>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</si>
  <si>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</si>
  <si>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</si>
  <si>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</si>
  <si>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</si>
  <si>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</si>
  <si>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</si>
  <si>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</si>
  <si>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</si>
  <si>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</si>
  <si>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</si>
  <si>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</si>
  <si>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</si>
  <si>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</si>
  <si>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</si>
  <si>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</si>
  <si>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</si>
  <si>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</si>
  <si>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</si>
  <si>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</si>
  <si>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</si>
  <si>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</si>
  <si>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</si>
  <si>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</si>
  <si>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</si>
  <si>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</si>
  <si>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</si>
  <si>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</si>
  <si>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</si>
  <si>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</si>
  <si>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</si>
  <si>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</si>
  <si>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</si>
  <si>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</si>
  <si>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</si>
  <si>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</si>
  <si>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</si>
  <si>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</si>
  <si>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</si>
  <si>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</si>
  <si>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</si>
  <si>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</si>
  <si>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</si>
  <si>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</si>
  <si>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</si>
  <si>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</si>
  <si>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</si>
  <si>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</si>
  <si>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</si>
  <si>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</si>
  <si>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</si>
  <si>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</si>
  <si>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</si>
  <si>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</si>
  <si>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</si>
  <si>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</si>
  <si>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</si>
  <si>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</si>
  <si>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</si>
  <si>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</si>
  <si>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</si>
  <si>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</si>
  <si>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</si>
  <si>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</si>
  <si>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</si>
  <si>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</si>
  <si>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</si>
  <si>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</si>
  <si>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</si>
  <si>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</si>
  <si>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</si>
  <si>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</si>
  <si>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</si>
  <si>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</si>
  <si>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</si>
  <si>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</si>
  <si>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</si>
  <si>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</si>
  <si>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</si>
  <si>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</si>
  <si>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</si>
  <si>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</si>
  <si>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</si>
  <si>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</si>
  <si>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</si>
  <si>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</si>
  <si>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</si>
  <si>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</si>
  <si>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</si>
  <si>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</si>
  <si>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</si>
  <si>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</si>
  <si>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</si>
  <si>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</si>
  <si>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</si>
  <si>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</si>
  <si>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</si>
  <si>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</si>
  <si>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</si>
  <si>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</si>
  <si>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</si>
  <si>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</si>
  <si>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</si>
  <si>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</si>
  <si>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</si>
  <si>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</si>
  <si>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</si>
  <si>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</si>
  <si>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</si>
  <si>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</si>
  <si>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</si>
  <si>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</si>
  <si>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</si>
  <si>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</si>
  <si>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</si>
  <si>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</si>
  <si>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</si>
  <si>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</si>
  <si>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</si>
  <si>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</si>
  <si>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</si>
  <si>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</si>
  <si>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</si>
  <si>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</si>
  <si>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</si>
  <si>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</si>
  <si>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</si>
  <si>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</si>
  <si>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</si>
  <si>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</si>
  <si>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</si>
  <si>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</si>
  <si>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</si>
  <si>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</si>
  <si>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</si>
  <si>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</si>
  <si>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</si>
  <si>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</si>
  <si>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</si>
  <si>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</si>
  <si>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</si>
  <si>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</si>
  <si>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</si>
  <si>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</si>
  <si>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</si>
  <si>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</si>
  <si>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</si>
  <si>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</si>
  <si>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</si>
  <si>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</si>
  <si>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</si>
  <si>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</si>
  <si>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</si>
  <si>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</si>
  <si>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</si>
  <si>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</si>
  <si>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</si>
  <si>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</si>
  <si>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</si>
  <si>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</si>
  <si>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</si>
  <si>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</si>
  <si>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</si>
  <si>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</si>
  <si>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</si>
  <si>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</si>
  <si>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</si>
  <si>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</si>
  <si>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</si>
  <si>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</si>
  <si>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</si>
  <si>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</si>
  <si>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</si>
  <si>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</si>
  <si>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</si>
  <si>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</si>
  <si>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</si>
  <si>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</si>
  <si>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</si>
  <si>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</si>
  <si>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</si>
  <si>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</si>
  <si>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</si>
  <si>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</si>
  <si>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</si>
  <si>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</si>
  <si>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</si>
  <si>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</si>
  <si>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</si>
  <si>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</si>
  <si>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</si>
  <si>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</si>
  <si>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</si>
  <si>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</si>
  <si>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</si>
  <si>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</si>
  <si>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</si>
  <si>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</si>
  <si>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</si>
  <si>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</si>
  <si>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</si>
  <si>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</si>
  <si>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</si>
  <si>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</si>
  <si>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</si>
  <si>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</si>
  <si>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</si>
  <si>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</si>
  <si>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</si>
  <si>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</si>
  <si>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</si>
  <si>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</si>
  <si>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</si>
  <si>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</si>
  <si>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</si>
  <si>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</si>
  <si>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</si>
  <si>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</si>
  <si>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</si>
  <si>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</si>
  <si>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</si>
  <si>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</si>
  <si>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</si>
  <si>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</si>
  <si>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</si>
  <si>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</si>
  <si>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</si>
  <si>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</si>
  <si>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</si>
  <si>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</si>
  <si>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</si>
  <si>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</si>
  <si>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</si>
  <si>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</si>
  <si>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</si>
  <si>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</si>
  <si>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</si>
  <si>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</si>
  <si>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</si>
  <si>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</si>
  <si>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</si>
  <si>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</si>
  <si>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</si>
  <si>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</si>
  <si>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</si>
  <si>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</si>
  <si>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</si>
  <si>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</si>
  <si>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</si>
  <si>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</si>
  <si>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</si>
  <si>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</si>
  <si>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</si>
  <si>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</si>
  <si>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</si>
  <si>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</si>
  <si>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</si>
  <si>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</si>
  <si>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</si>
  <si>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</si>
  <si>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</si>
  <si>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</si>
  <si>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</si>
  <si>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</si>
  <si>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</si>
  <si>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</si>
  <si>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</si>
  <si>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</si>
  <si>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</si>
  <si>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</si>
  <si>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</si>
  <si>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</si>
  <si>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</si>
  <si>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</si>
  <si>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</si>
  <si>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</si>
  <si>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</si>
  <si>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</si>
  <si>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</si>
  <si>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</si>
  <si>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</si>
  <si>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</si>
  <si>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</si>
  <si>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</si>
  <si>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</si>
  <si>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</si>
  <si>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</si>
  <si>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</si>
  <si>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</si>
  <si>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</si>
  <si>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</si>
  <si>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</si>
  <si>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</si>
  <si>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</si>
  <si>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</si>
  <si>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</si>
  <si>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</si>
  <si>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</si>
  <si>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</si>
  <si>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</si>
  <si>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</si>
  <si>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</si>
  <si>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</si>
  <si>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</si>
  <si>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</si>
  <si>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</si>
  <si>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</si>
  <si>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</si>
  <si>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</si>
  <si>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</si>
  <si>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</si>
  <si>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</si>
  <si>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</si>
  <si>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</si>
  <si>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</si>
  <si>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</si>
  <si>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</si>
  <si>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</si>
  <si>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</si>
  <si>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</si>
  <si>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</si>
  <si>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</si>
  <si>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</si>
  <si>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</si>
  <si>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</si>
  <si>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</si>
  <si>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</si>
  <si>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</si>
  <si>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</si>
  <si>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</si>
  <si>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</si>
  <si>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</si>
  <si>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</si>
  <si>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</si>
  <si>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</si>
  <si>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</si>
  <si>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</si>
  <si>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</si>
  <si>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</si>
  <si>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</si>
  <si>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</si>
  <si>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</si>
  <si>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</si>
  <si>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</si>
  <si>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</si>
  <si>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</si>
  <si>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</si>
  <si>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</si>
  <si>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</si>
  <si>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</si>
  <si>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</si>
  <si>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</si>
  <si>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</si>
  <si>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</si>
  <si>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</si>
  <si>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</si>
  <si>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</si>
  <si>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</si>
  <si>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</si>
  <si>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</si>
  <si>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</si>
  <si>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</si>
  <si>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</si>
  <si>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</si>
  <si>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</si>
  <si>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</si>
  <si>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</si>
  <si>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</si>
  <si>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</si>
  <si>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</si>
  <si>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</si>
  <si>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</si>
  <si>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</si>
  <si>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</si>
  <si>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</si>
  <si>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</si>
  <si>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</si>
  <si>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</si>
  <si>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</si>
  <si>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</si>
  <si>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</si>
  <si>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</si>
  <si>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</si>
  <si>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</si>
  <si>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</si>
  <si>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</si>
  <si>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</si>
  <si>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</si>
  <si>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</si>
  <si>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</si>
  <si>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</si>
  <si>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</si>
  <si>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</si>
  <si>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</si>
  <si>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</si>
  <si>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</si>
  <si>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</si>
  <si>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</si>
  <si>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</si>
  <si>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</si>
  <si>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</si>
  <si>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</si>
  <si>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</si>
  <si>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</si>
  <si>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</si>
  <si>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</si>
  <si>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</si>
  <si>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</si>
  <si>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</si>
  <si>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</si>
  <si>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</si>
  <si>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</si>
  <si>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</si>
  <si>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</si>
  <si>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</si>
  <si>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</si>
  <si>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</si>
  <si>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</si>
  <si>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</si>
  <si>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</si>
  <si>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</si>
  <si>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</si>
  <si>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</si>
  <si>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</si>
  <si>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</si>
  <si>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</si>
  <si>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</si>
  <si>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</si>
  <si>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</si>
  <si>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</si>
  <si>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</si>
  <si>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</si>
  <si>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</si>
  <si>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</si>
  <si>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</si>
  <si>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</si>
  <si>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</si>
  <si>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</si>
  <si>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</si>
  <si>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</si>
  <si>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</si>
  <si>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</si>
  <si>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</si>
  <si>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</si>
  <si>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</si>
  <si>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</si>
  <si>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</si>
  <si>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</si>
  <si>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</si>
  <si>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</si>
  <si>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</si>
  <si>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</si>
  <si>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</si>
  <si>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</si>
  <si>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</si>
  <si>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</si>
  <si>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</si>
  <si>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</si>
  <si>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</si>
  <si>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</si>
  <si>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</si>
  <si>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</si>
  <si>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</si>
  <si>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</si>
  <si>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</si>
  <si>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</si>
  <si>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</si>
  <si>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</si>
  <si>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</si>
  <si>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</si>
  <si>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</si>
  <si>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</si>
  <si>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</si>
  <si>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</si>
  <si>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</si>
  <si>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</si>
  <si>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</si>
  <si>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</si>
  <si>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</si>
  <si>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</si>
  <si>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</si>
  <si>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</si>
  <si>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</si>
  <si>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</si>
  <si>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</si>
  <si>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</si>
  <si>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</si>
  <si>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</si>
  <si>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</si>
  <si>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</si>
  <si>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</si>
  <si>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</si>
  <si>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</si>
  <si>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</si>
  <si>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</si>
  <si>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</si>
  <si>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</si>
  <si>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</si>
  <si>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</si>
  <si>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</si>
  <si>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</si>
  <si>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</si>
  <si>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</si>
  <si>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</si>
  <si>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</si>
  <si>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</si>
  <si>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</si>
  <si>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</si>
  <si>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</si>
  <si>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</si>
  <si>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</si>
  <si>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</si>
  <si>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</si>
  <si>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</si>
  <si>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</si>
  <si>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</si>
  <si>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</si>
  <si>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</si>
  <si>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</si>
  <si>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</si>
  <si>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</si>
  <si>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</si>
  <si>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</si>
  <si>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</si>
  <si>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</si>
  <si>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</si>
  <si>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</si>
  <si>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</si>
  <si>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</si>
  <si>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</si>
  <si>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</si>
  <si>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</si>
  <si>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</si>
  <si>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</si>
  <si>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</si>
  <si>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</si>
  <si>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</si>
  <si>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</si>
  <si>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</si>
  <si>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</si>
  <si>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</si>
  <si>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</si>
  <si>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</si>
  <si>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</si>
  <si>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</si>
  <si>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</si>
  <si>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</si>
  <si>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</si>
  <si>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</si>
  <si>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</si>
  <si>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</si>
  <si>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</si>
  <si>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</si>
  <si>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</si>
  <si>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</si>
  <si>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</si>
  <si>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</si>
  <si>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</si>
  <si>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</si>
  <si>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</si>
  <si>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</si>
  <si>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</si>
  <si>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</si>
  <si>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</si>
  <si>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</si>
  <si>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</si>
  <si>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</si>
  <si>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</si>
  <si>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</si>
  <si>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</si>
  <si>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</si>
  <si>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</si>
  <si>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</si>
  <si>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</si>
  <si>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</si>
  <si>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</si>
  <si>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</si>
  <si>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</si>
  <si>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</si>
  <si>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</si>
  <si>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</si>
  <si>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</si>
  <si>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</si>
  <si>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</si>
  <si>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</si>
  <si>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</si>
  <si>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</si>
  <si>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</si>
  <si>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</si>
  <si>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</si>
  <si>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</si>
  <si>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</si>
  <si>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</si>
  <si>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</si>
  <si>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</si>
  <si>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</si>
  <si>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</si>
  <si>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</si>
  <si>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</si>
  <si>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</si>
  <si>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</si>
  <si>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</si>
  <si>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</si>
  <si>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</si>
  <si>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</si>
  <si>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</si>
  <si>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</si>
  <si>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</si>
  <si>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</si>
  <si>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</si>
  <si>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</si>
  <si>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</si>
  <si>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</si>
  <si>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</si>
  <si>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</si>
  <si>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</si>
  <si>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</si>
  <si>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</si>
  <si>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</si>
  <si>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</si>
  <si>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</si>
  <si>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</si>
  <si>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</si>
  <si>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</si>
  <si>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</si>
  <si>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</si>
  <si>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</si>
  <si>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</si>
  <si>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</si>
  <si>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</si>
  <si>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</si>
  <si>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</si>
  <si>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</si>
  <si>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</si>
  <si>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</si>
  <si>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</si>
  <si>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</si>
  <si>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</si>
  <si>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</si>
  <si>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</si>
  <si>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</si>
  <si>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</si>
  <si>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</si>
  <si>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</si>
  <si>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</si>
  <si>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</si>
  <si>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</si>
  <si>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</si>
  <si>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</si>
  <si>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</si>
  <si>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</si>
  <si>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</si>
  <si>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</si>
  <si>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</si>
  <si>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</si>
  <si>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</si>
  <si>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</si>
  <si>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</si>
  <si>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</si>
  <si>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</si>
  <si>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</si>
  <si>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</si>
  <si>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</si>
  <si>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</si>
  <si>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</si>
  <si>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</si>
  <si>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</si>
  <si>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</si>
  <si>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</si>
  <si>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</si>
  <si>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</si>
  <si>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</si>
  <si>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</si>
  <si>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</si>
  <si>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</si>
  <si>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</si>
  <si>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</si>
  <si>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</si>
  <si>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</si>
  <si>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</si>
  <si>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</si>
  <si>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</si>
  <si>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</si>
  <si>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</si>
  <si>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</si>
  <si>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</si>
  <si>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</si>
  <si>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</si>
  <si>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</si>
  <si>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</si>
  <si>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</si>
  <si>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</si>
  <si>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</si>
  <si>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</si>
  <si>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</si>
  <si>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</si>
  <si>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</si>
  <si>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</si>
  <si>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</si>
  <si>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</si>
  <si>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</si>
  <si>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</si>
  <si>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</si>
  <si>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</si>
  <si>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</si>
  <si>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</si>
  <si>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</si>
  <si>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</si>
  <si>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</si>
  <si>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</si>
  <si>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</si>
  <si>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</si>
  <si>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</si>
  <si>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</si>
  <si>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</si>
  <si>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</si>
  <si>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</si>
  <si>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</si>
  <si>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</si>
  <si>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</si>
  <si>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</si>
  <si>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</si>
  <si>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</si>
  <si>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</si>
  <si>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</si>
  <si>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</si>
  <si>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</si>
  <si>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</si>
  <si>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</si>
  <si>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</si>
  <si>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</si>
  <si>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</si>
  <si>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</si>
  <si>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</si>
  <si>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</si>
  <si>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</si>
  <si>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</si>
  <si>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</si>
  <si>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</si>
  <si>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</si>
  <si>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</si>
  <si>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</si>
  <si>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</si>
  <si>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</si>
  <si>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</si>
  <si>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</si>
  <si>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</si>
  <si>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</si>
  <si>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</si>
  <si>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</si>
  <si>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</si>
  <si>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</si>
  <si>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</si>
  <si>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</si>
  <si>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</si>
  <si>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</si>
  <si>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</si>
  <si>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</si>
  <si>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</si>
  <si>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</si>
  <si>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</si>
  <si>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</si>
  <si>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</si>
  <si>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</si>
  <si>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</si>
  <si>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</si>
  <si>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</si>
  <si>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</si>
  <si>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</si>
  <si>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</si>
  <si>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</si>
  <si>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</si>
  <si>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</si>
  <si>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</si>
  <si>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</si>
  <si>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</si>
  <si>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</si>
  <si>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</si>
  <si>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</si>
  <si>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</si>
  <si>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</si>
  <si>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</si>
  <si>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</si>
  <si>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</si>
  <si>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</si>
  <si>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</si>
  <si>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</si>
  <si>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</si>
  <si>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</si>
  <si>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</si>
  <si>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</si>
  <si>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</si>
  <si>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</si>
  <si>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</si>
  <si>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</si>
  <si>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</si>
  <si>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</si>
  <si>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</si>
  <si>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</si>
  <si>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</si>
  <si>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</si>
  <si>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</si>
  <si>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</si>
  <si>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</si>
  <si>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</si>
  <si>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</si>
  <si>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</si>
  <si>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</si>
  <si>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</si>
  <si>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</si>
  <si>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</si>
  <si>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</si>
  <si>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</si>
  <si>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</si>
  <si>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</si>
  <si>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</si>
  <si>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</si>
  <si>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</si>
  <si>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</si>
  <si>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</si>
  <si>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</si>
  <si>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</si>
  <si>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</si>
  <si>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</si>
  <si>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</si>
  <si>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</si>
  <si>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</si>
  <si>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</si>
  <si>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</si>
  <si>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</si>
  <si>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</si>
  <si>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</si>
  <si>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</si>
  <si>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</si>
  <si>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</si>
  <si>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</si>
  <si>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</si>
  <si>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</si>
  <si>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</si>
  <si>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</si>
  <si>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</si>
  <si>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</si>
  <si>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</si>
  <si>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</si>
  <si>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</si>
  <si>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</si>
  <si>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</si>
  <si>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</si>
  <si>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</si>
  <si>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</si>
  <si>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</si>
  <si>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</si>
  <si>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</si>
  <si>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</si>
  <si>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</si>
  <si>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</si>
  <si>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</si>
  <si>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</si>
  <si>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</si>
  <si>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</si>
  <si>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</si>
  <si>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</si>
  <si>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</si>
  <si>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</si>
  <si>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</si>
  <si>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</si>
  <si>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</si>
  <si>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</si>
  <si>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</si>
  <si>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</si>
  <si>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</si>
  <si>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</si>
  <si>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</si>
  <si>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</si>
  <si>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</si>
  <si>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</si>
  <si>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</si>
  <si>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</si>
  <si>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</si>
  <si>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</si>
  <si>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</si>
  <si>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</si>
  <si>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</si>
  <si>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</si>
  <si>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</si>
  <si>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</si>
  <si>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</si>
  <si>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</si>
  <si>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</si>
  <si>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</si>
  <si>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</si>
  <si>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</si>
  <si>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</si>
  <si>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</si>
  <si>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</si>
  <si>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</si>
  <si>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</si>
  <si>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</si>
  <si>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</si>
  <si>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</si>
  <si>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</si>
  <si>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</si>
  <si>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</si>
  <si>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</si>
  <si>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</si>
  <si>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</si>
  <si>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</si>
  <si>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</si>
  <si>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</si>
  <si>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</si>
  <si>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</si>
  <si>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</si>
  <si>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</si>
  <si>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</si>
  <si>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</si>
  <si>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</si>
  <si>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</si>
  <si>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</si>
  <si>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</si>
  <si>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</si>
  <si>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</si>
  <si>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</si>
  <si>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</si>
  <si>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</si>
  <si>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</si>
  <si>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</si>
  <si>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</si>
  <si>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</si>
  <si>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</si>
  <si>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</si>
  <si>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</si>
  <si>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</si>
  <si>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</si>
  <si>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</si>
  <si>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</si>
  <si>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</si>
  <si>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</si>
  <si>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</si>
  <si>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</si>
  <si>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</si>
  <si>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</si>
  <si>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</si>
  <si>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</si>
  <si>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</si>
  <si>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</si>
  <si>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</si>
  <si>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</si>
  <si>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</si>
  <si>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</si>
  <si>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</si>
  <si>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</si>
  <si>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</si>
  <si>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</si>
  <si>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</si>
  <si>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</si>
  <si>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</si>
  <si>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</si>
  <si>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</si>
  <si>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</si>
  <si>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</si>
  <si>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</si>
  <si>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</si>
  <si>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</si>
  <si>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</si>
  <si>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</si>
  <si>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</si>
  <si>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</si>
  <si>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</si>
  <si>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</si>
  <si>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</si>
  <si>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</si>
  <si>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</si>
  <si>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</si>
  <si>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</si>
  <si>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</si>
  <si>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</si>
  <si>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</si>
  <si>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</si>
  <si>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</si>
  <si>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</si>
  <si>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</si>
  <si>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</si>
  <si>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</si>
  <si>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</si>
  <si>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</si>
  <si>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</si>
  <si>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</si>
  <si>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</si>
  <si>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</si>
  <si>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</si>
  <si>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</si>
  <si>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</si>
  <si>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</si>
  <si>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</si>
  <si>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</si>
  <si>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</si>
  <si>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</si>
  <si>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</si>
  <si>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</si>
  <si>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</si>
  <si>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</si>
  <si>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</si>
  <si>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</si>
  <si>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</si>
  <si>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</si>
  <si>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</si>
  <si>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</si>
  <si>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</si>
  <si>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</si>
  <si>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</si>
  <si>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</si>
  <si>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</si>
  <si>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</si>
  <si>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</si>
  <si>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</si>
  <si>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</si>
  <si>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</si>
  <si>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</si>
  <si>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</si>
  <si>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</si>
  <si>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</si>
  <si>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</si>
  <si>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</si>
  <si>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</si>
  <si>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</si>
  <si>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</si>
  <si>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</si>
  <si>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</si>
  <si>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</si>
  <si>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</si>
  <si>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</si>
  <si>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</si>
  <si>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</si>
  <si>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</si>
  <si>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</si>
  <si>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</si>
  <si>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</si>
  <si>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</si>
  <si>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</si>
  <si>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</si>
  <si>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</si>
  <si>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</si>
  <si>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</si>
  <si>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</si>
  <si>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</si>
  <si>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</si>
  <si>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</si>
  <si>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</si>
  <si>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</si>
  <si>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</si>
  <si>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</si>
  <si>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</si>
  <si>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</si>
  <si>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</si>
  <si>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</si>
  <si>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</si>
  <si>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</si>
  <si>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</si>
  <si>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</si>
  <si>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</si>
  <si>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</si>
  <si>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</si>
  <si>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</si>
  <si>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</si>
  <si>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</si>
  <si>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</si>
  <si>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</si>
  <si>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</si>
  <si>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</si>
  <si>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</si>
  <si>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</si>
  <si>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</si>
  <si>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</si>
  <si>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</si>
  <si>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</si>
  <si>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</si>
  <si>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</si>
  <si>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</si>
  <si>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</si>
  <si>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</si>
  <si>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</si>
  <si>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</si>
  <si>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</si>
  <si>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</si>
  <si>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</si>
  <si>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</si>
  <si>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</si>
  <si>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</si>
  <si>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</si>
  <si>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</si>
  <si>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</si>
  <si>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</si>
  <si>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</si>
  <si>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</si>
  <si>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</si>
  <si>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</si>
  <si>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</si>
  <si>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</si>
  <si>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</si>
  <si>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</si>
  <si>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</si>
  <si>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</si>
  <si>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</si>
  <si>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</si>
  <si>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</si>
  <si>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</si>
  <si>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</si>
  <si>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</si>
  <si>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</si>
  <si>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</si>
  <si>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</si>
  <si>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</si>
  <si>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</si>
  <si>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</si>
  <si>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</si>
  <si>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</si>
  <si>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</si>
  <si>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</si>
  <si>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</si>
  <si>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</si>
  <si>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</si>
  <si>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</si>
  <si>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</si>
  <si>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</si>
  <si>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</si>
  <si>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</si>
  <si>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</si>
  <si>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</si>
  <si>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</si>
  <si>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</si>
  <si>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</si>
  <si>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</si>
  <si>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</si>
  <si>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</si>
  <si>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</si>
  <si>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</si>
  <si>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</si>
  <si>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</si>
  <si>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</si>
  <si>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</si>
  <si>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</si>
  <si>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</si>
  <si>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</si>
  <si>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</si>
  <si>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</si>
  <si>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</si>
  <si>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</si>
  <si>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</si>
  <si>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</si>
  <si>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</si>
  <si>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</si>
  <si>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</si>
  <si>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</si>
  <si>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</si>
  <si>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</si>
  <si>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</si>
  <si>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</si>
  <si>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</si>
  <si>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</si>
  <si>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</si>
  <si>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</si>
  <si>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</si>
  <si>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</si>
  <si>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</si>
  <si>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</si>
  <si>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</si>
  <si>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</si>
  <si>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</si>
  <si>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</si>
  <si>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</si>
  <si>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</si>
  <si>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</si>
  <si>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</si>
  <si>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</si>
  <si>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</si>
  <si>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</si>
  <si>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</si>
  <si>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</si>
  <si>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</si>
  <si>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</si>
  <si>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</si>
  <si>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</si>
  <si>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</si>
  <si>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</si>
  <si>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</si>
  <si>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</si>
  <si>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</si>
  <si>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</si>
  <si>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</si>
  <si>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</si>
  <si>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</si>
  <si>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</si>
  <si>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</si>
  <si>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</si>
  <si>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</si>
  <si>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</si>
  <si>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</si>
  <si>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</si>
  <si>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</si>
  <si>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</si>
  <si>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</si>
  <si>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</si>
  <si>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</si>
  <si>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</si>
  <si>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</si>
  <si>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</si>
  <si>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</si>
  <si>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</si>
  <si>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</si>
  <si>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</si>
  <si>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</si>
  <si>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</si>
  <si>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</si>
  <si>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</si>
  <si>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</si>
  <si>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</si>
  <si>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</si>
  <si>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</si>
  <si>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</si>
  <si>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</si>
  <si>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</si>
  <si>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</si>
  <si>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</si>
  <si>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</si>
  <si>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</si>
  <si>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</si>
  <si>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</si>
  <si>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</si>
  <si>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</si>
  <si>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</si>
  <si>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</si>
  <si>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</si>
  <si>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</si>
  <si>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</si>
  <si>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</si>
  <si>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</si>
  <si>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</si>
  <si>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</si>
  <si>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</si>
  <si>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</si>
  <si>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</si>
  <si>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</si>
  <si>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</si>
  <si>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</si>
  <si>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</si>
  <si>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</si>
  <si>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</si>
  <si>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</si>
  <si>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</si>
  <si>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</si>
  <si>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</si>
  <si>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</si>
  <si>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</si>
  <si>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</si>
  <si>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</si>
  <si>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</si>
  <si>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</si>
  <si>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</si>
  <si>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</si>
  <si>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</si>
  <si>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</si>
  <si>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</si>
  <si>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</si>
  <si>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</si>
  <si>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</si>
  <si>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</si>
  <si>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</si>
  <si>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</si>
  <si>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</si>
  <si>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</si>
  <si>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</si>
  <si>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</si>
  <si>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</si>
  <si>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</si>
  <si>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</si>
  <si>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</si>
  <si>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</si>
  <si>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</si>
  <si>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</si>
  <si>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</si>
  <si>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</si>
  <si>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</si>
  <si>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</si>
  <si>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</si>
  <si>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</si>
  <si>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</si>
  <si>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</si>
  <si>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</si>
  <si>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</si>
  <si>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</si>
  <si>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</si>
  <si>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</si>
  <si>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</si>
  <si>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</si>
  <si>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</si>
  <si>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</si>
  <si>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</si>
  <si>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</si>
  <si>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</si>
  <si>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</si>
  <si>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</si>
  <si>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</si>
  <si>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</si>
  <si>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</si>
  <si>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</si>
  <si>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</si>
  <si>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</si>
  <si>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</si>
  <si>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</si>
  <si>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</si>
  <si>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</si>
  <si>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</si>
  <si>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</si>
  <si>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</si>
  <si>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</si>
  <si>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</si>
  <si>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</si>
  <si>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</si>
  <si>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</si>
  <si>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</si>
  <si>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</si>
  <si>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</si>
  <si>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</si>
  <si>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</si>
  <si>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</si>
  <si>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</si>
  <si>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</si>
  <si>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</si>
  <si>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</si>
  <si>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</si>
  <si>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</si>
  <si>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</si>
  <si>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</si>
  <si>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</si>
  <si>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</si>
  <si>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</si>
  <si>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</si>
  <si>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</si>
  <si>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</si>
  <si>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</si>
  <si>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</si>
  <si>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</si>
  <si>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</si>
  <si>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</si>
  <si>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</si>
  <si>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</si>
  <si>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</si>
  <si>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</si>
  <si>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</si>
  <si>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</si>
  <si>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</si>
  <si>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</si>
  <si>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</si>
  <si>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</si>
  <si>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</si>
  <si>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</si>
  <si>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</si>
  <si>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</si>
  <si>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</si>
  <si>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</si>
  <si>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</si>
  <si>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</si>
  <si>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</si>
  <si>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</si>
  <si>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</si>
  <si>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</si>
  <si>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</si>
  <si>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</si>
  <si>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</si>
  <si>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</si>
  <si>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</si>
  <si>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</si>
  <si>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</si>
  <si>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</si>
  <si>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</si>
  <si>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</si>
  <si>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</si>
  <si>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</si>
  <si>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</si>
  <si>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</si>
  <si>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</si>
  <si>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</si>
  <si>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</si>
  <si>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</si>
  <si>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</si>
  <si>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</si>
  <si>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</si>
  <si>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</si>
  <si>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</si>
  <si>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</si>
  <si>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</si>
  <si>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</si>
  <si>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</si>
  <si>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</si>
  <si>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</si>
  <si>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</si>
  <si>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</si>
  <si>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</si>
  <si>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</si>
  <si>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</si>
  <si>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</si>
  <si>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</si>
  <si>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</si>
  <si>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</si>
  <si>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</si>
  <si>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</si>
  <si>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</si>
  <si>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</si>
  <si>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</si>
  <si>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</si>
  <si>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</si>
  <si>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</si>
  <si>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</si>
  <si>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</si>
  <si>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</si>
  <si>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</si>
  <si>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</si>
  <si>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</si>
  <si>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</si>
  <si>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</si>
  <si>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</si>
  <si>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</si>
  <si>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</si>
  <si>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</si>
  <si>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</si>
  <si>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</si>
  <si>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</si>
  <si>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</si>
  <si>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</si>
  <si>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</si>
  <si>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</si>
  <si>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</si>
  <si>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</si>
  <si>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</si>
  <si>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</si>
  <si>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</si>
  <si>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</si>
  <si>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</si>
  <si>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</si>
  <si>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</si>
  <si>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</si>
  <si>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</si>
  <si>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</si>
  <si>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</si>
  <si>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</si>
  <si>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</si>
  <si>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</si>
  <si>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</si>
  <si>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</si>
  <si>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</si>
  <si>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</si>
  <si>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</si>
  <si>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</si>
  <si>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</si>
  <si>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</si>
  <si>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</si>
  <si>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</si>
  <si>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</si>
  <si>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</si>
  <si>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</si>
  <si>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</si>
  <si>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</si>
  <si>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</si>
  <si>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</si>
  <si>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</si>
  <si>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</si>
  <si>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</si>
  <si>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</si>
  <si>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</si>
  <si>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</si>
  <si>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</si>
  <si>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</si>
  <si>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</si>
  <si>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</si>
  <si>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</si>
  <si>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</si>
  <si>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</si>
  <si>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</si>
  <si>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</si>
  <si>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</si>
  <si>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</si>
  <si>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</si>
  <si>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</si>
  <si>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</si>
  <si>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</si>
  <si>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</si>
  <si>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</si>
  <si>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</si>
  <si>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</si>
  <si>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</si>
  <si>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</si>
  <si>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</si>
  <si>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</si>
  <si>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</si>
  <si>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</si>
  <si>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</si>
  <si>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</si>
  <si>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</si>
  <si>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</si>
  <si>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</si>
  <si>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</si>
  <si>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</si>
  <si>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</si>
  <si>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</si>
  <si>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</si>
  <si>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</si>
  <si>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</si>
  <si>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</si>
  <si>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</si>
  <si>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</si>
  <si>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</si>
  <si>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</si>
  <si>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</si>
  <si>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</si>
  <si>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</si>
  <si>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</si>
  <si>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</si>
  <si>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</si>
  <si>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</si>
  <si>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</si>
  <si>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</si>
  <si>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</si>
  <si>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</si>
  <si>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</si>
  <si>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</si>
  <si>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</si>
  <si>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</si>
  <si>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</si>
  <si>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</si>
  <si>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</si>
  <si>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</si>
  <si>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</si>
  <si>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</si>
  <si>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</si>
  <si>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</si>
  <si>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</si>
  <si>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</si>
  <si>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</si>
  <si>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</si>
  <si>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</si>
  <si>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</si>
  <si>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</si>
  <si>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</si>
  <si>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</si>
  <si>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</si>
  <si>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</si>
  <si>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</si>
  <si>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</si>
  <si>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</si>
  <si>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</si>
  <si>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</si>
  <si>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</si>
  <si>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</si>
  <si>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</si>
  <si>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</si>
  <si>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</si>
  <si>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</si>
  <si>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</si>
  <si>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</si>
  <si>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</si>
  <si>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</si>
  <si>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</si>
  <si>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</si>
  <si>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</si>
  <si>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</si>
  <si>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</si>
  <si>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</si>
  <si>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</si>
  <si>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</si>
  <si>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</si>
  <si>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</si>
  <si>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</si>
  <si>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</si>
  <si>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</si>
  <si>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</si>
  <si>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</si>
  <si>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</si>
  <si>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</si>
  <si>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</si>
  <si>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</si>
  <si>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</si>
  <si>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</si>
  <si>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</si>
  <si>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</si>
  <si>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</si>
  <si>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</si>
  <si>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</si>
  <si>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</si>
  <si>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</si>
  <si>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</si>
  <si>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</si>
  <si>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</si>
  <si>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</si>
  <si>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</si>
  <si>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</si>
  <si>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</si>
  <si>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</si>
  <si>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</si>
  <si>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</si>
  <si>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</si>
  <si>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</si>
  <si>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</si>
  <si>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</si>
  <si>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</si>
  <si>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</si>
  <si>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</si>
  <si>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</si>
  <si>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</si>
  <si>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</si>
  <si>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</si>
  <si>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</si>
  <si>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</si>
  <si>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</si>
  <si>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</si>
  <si>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</si>
  <si>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</si>
  <si>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</si>
  <si>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</si>
  <si>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</si>
  <si>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</si>
  <si>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</si>
  <si>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</si>
  <si>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</si>
  <si>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</si>
  <si>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</si>
  <si>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</si>
  <si>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</si>
  <si>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</si>
  <si>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</si>
  <si>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</si>
  <si>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</si>
  <si>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</si>
  <si>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</si>
  <si>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</si>
  <si>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</si>
  <si>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</si>
  <si>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</si>
  <si>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</si>
  <si>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</si>
  <si>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</si>
  <si>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</si>
  <si>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</si>
  <si>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</si>
  <si>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</si>
  <si>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</si>
  <si>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</si>
  <si>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</si>
  <si>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</si>
  <si>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</si>
  <si>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</si>
  <si>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</si>
  <si>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</si>
  <si>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</si>
  <si>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</si>
  <si>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</si>
  <si>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</si>
  <si>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</si>
  <si>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</si>
  <si>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</si>
  <si>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</si>
  <si>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</si>
  <si>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</si>
  <si>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</si>
  <si>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</si>
  <si>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</si>
  <si>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</si>
  <si>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</si>
  <si>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</si>
  <si>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</si>
  <si>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</si>
  <si>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</si>
  <si>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</si>
  <si>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</si>
  <si>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</si>
  <si>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</si>
  <si>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</si>
  <si>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</si>
  <si>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</si>
  <si>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</si>
  <si>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</si>
  <si>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</si>
  <si>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</si>
  <si>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</si>
  <si>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</si>
  <si>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</si>
  <si>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</si>
  <si>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</si>
  <si>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</si>
  <si>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</si>
  <si>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</si>
  <si>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</si>
  <si>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</si>
  <si>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</si>
  <si>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</si>
  <si>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</si>
  <si>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</si>
  <si>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</si>
  <si>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</si>
  <si>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</si>
  <si>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</si>
  <si>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</si>
  <si>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</si>
  <si>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</si>
  <si>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</si>
  <si>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</si>
  <si>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</si>
  <si>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</si>
  <si>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</si>
  <si>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</si>
  <si>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</si>
  <si>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</si>
  <si>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</si>
  <si>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</si>
  <si>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</si>
  <si>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</si>
  <si>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</si>
  <si>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</si>
  <si>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</si>
  <si>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</si>
  <si>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</si>
  <si>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</si>
  <si>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</si>
  <si>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</si>
  <si>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</si>
  <si>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</si>
  <si>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</si>
  <si>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</si>
  <si>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</si>
  <si>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</si>
  <si>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</si>
  <si>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</si>
  <si>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</si>
  <si>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</si>
  <si>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</si>
  <si>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</si>
  <si>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</si>
  <si>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</si>
  <si>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</si>
  <si>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</si>
  <si>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</si>
  <si>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</si>
  <si>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</si>
  <si>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</si>
  <si>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</si>
  <si>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</si>
  <si>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</si>
  <si>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</si>
  <si>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</si>
  <si>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</si>
  <si>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</si>
  <si>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</si>
  <si>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</si>
  <si>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</si>
  <si>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</si>
  <si>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</si>
  <si>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</si>
  <si>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</si>
  <si>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</si>
  <si>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</si>
  <si>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</si>
  <si>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</si>
  <si>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</si>
  <si>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</si>
  <si>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</si>
  <si>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</si>
  <si>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</si>
  <si>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</si>
  <si>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</si>
  <si>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</si>
  <si>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</si>
  <si>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</si>
  <si>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</si>
  <si>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</si>
  <si>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</si>
  <si>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</si>
  <si>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</si>
  <si>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</si>
  <si>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</si>
  <si>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</si>
  <si>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</si>
  <si>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</si>
  <si>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</si>
  <si>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</si>
  <si>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</si>
  <si>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</si>
  <si>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</si>
  <si>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</si>
  <si>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</si>
  <si>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</si>
  <si>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</si>
  <si>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</si>
  <si>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</si>
  <si>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</si>
  <si>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</si>
  <si>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</si>
  <si>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</si>
  <si>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</si>
  <si>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</si>
  <si>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</si>
  <si>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</si>
  <si>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</si>
  <si>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</si>
  <si>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</si>
  <si>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</si>
  <si>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</si>
  <si>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</si>
  <si>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</si>
  <si>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</si>
  <si>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</si>
  <si>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</si>
  <si>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</si>
  <si>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</si>
  <si>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</si>
  <si>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</si>
  <si>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</si>
  <si>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</si>
  <si>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</si>
  <si>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</si>
  <si>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</si>
  <si>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</si>
  <si>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</si>
  <si>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</si>
  <si>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</si>
  <si>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</si>
  <si>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</si>
  <si>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</si>
  <si>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</si>
  <si>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</si>
  <si>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</si>
  <si>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</si>
  <si>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</si>
  <si>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</si>
  <si>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</si>
  <si>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</si>
  <si>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</si>
  <si>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</si>
  <si>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</si>
  <si>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</si>
  <si>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</si>
  <si>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</si>
  <si>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</si>
  <si>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</si>
  <si>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</si>
  <si>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</si>
  <si>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</si>
  <si>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</si>
  <si>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</si>
  <si>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</si>
  <si>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</si>
  <si>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</si>
  <si>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</si>
  <si>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</si>
  <si>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</si>
  <si>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</si>
  <si>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</si>
  <si>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</si>
  <si>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</si>
  <si>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</si>
  <si>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</si>
  <si>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</si>
  <si>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</si>
  <si>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</si>
  <si>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</si>
  <si>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</si>
  <si>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</si>
  <si>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</si>
  <si>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</si>
  <si>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</si>
  <si>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</si>
  <si>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</si>
  <si>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</si>
  <si>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</si>
  <si>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</si>
  <si>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</si>
  <si>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</si>
  <si>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</si>
  <si>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</si>
  <si>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</si>
  <si>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</si>
  <si>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</si>
  <si>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</si>
  <si>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</si>
  <si>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</si>
  <si>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</si>
  <si>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</si>
  <si>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</si>
  <si>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</si>
  <si>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</si>
  <si>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</si>
  <si>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</si>
  <si>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</si>
  <si>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</si>
  <si>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</si>
  <si>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</si>
  <si>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</si>
  <si>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</si>
  <si>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</si>
  <si>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</si>
  <si>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</si>
  <si>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</si>
  <si>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</si>
  <si>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</si>
  <si>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</si>
  <si>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</si>
  <si>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</si>
  <si>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</si>
  <si>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</si>
  <si>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</si>
  <si>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</si>
  <si>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</si>
  <si>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</si>
  <si>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</si>
  <si>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</si>
  <si>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</si>
  <si>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</si>
  <si>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</si>
  <si>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</si>
  <si>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</si>
  <si>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</si>
  <si>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</si>
  <si>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</si>
  <si>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</si>
  <si>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</si>
  <si>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</si>
  <si>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</si>
  <si>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</si>
  <si>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</si>
  <si>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</si>
  <si>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</si>
  <si>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</si>
  <si>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</si>
  <si>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</si>
  <si>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</si>
  <si>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</si>
  <si>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</si>
  <si>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</si>
  <si>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</si>
  <si>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</si>
  <si>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</si>
  <si>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</si>
  <si>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</si>
  <si>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</si>
  <si>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</si>
  <si>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</si>
  <si>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</si>
  <si>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</si>
  <si>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</si>
  <si>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</si>
  <si>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</si>
  <si>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</si>
  <si>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</si>
  <si>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</si>
  <si>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</si>
  <si>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</si>
  <si>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</si>
  <si>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</si>
  <si>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</si>
  <si>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</si>
  <si>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</si>
  <si>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</si>
  <si>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</si>
  <si>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</si>
  <si>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</si>
  <si>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</si>
  <si>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</si>
  <si>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</si>
  <si>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</si>
  <si>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</si>
  <si>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</si>
  <si>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</si>
  <si>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</si>
  <si>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</si>
  <si>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</si>
  <si>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</si>
  <si>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</si>
  <si>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</si>
  <si>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</si>
  <si>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</si>
  <si>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</si>
  <si>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</si>
  <si>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</si>
  <si>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</si>
  <si>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</si>
  <si>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</si>
  <si>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</si>
  <si>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</si>
  <si>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</si>
  <si>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</si>
  <si>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</si>
  <si>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</si>
  <si>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</si>
  <si>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</si>
  <si>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</si>
  <si>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</si>
  <si>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</si>
  <si>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</si>
  <si>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</si>
  <si>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</si>
  <si>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</si>
  <si>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</si>
  <si>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</si>
  <si>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</si>
  <si>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</si>
  <si>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</si>
  <si>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</si>
  <si>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</si>
  <si>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</si>
  <si>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</si>
  <si>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</si>
  <si>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</si>
  <si>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</si>
  <si>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</si>
  <si>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</si>
  <si>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</si>
  <si>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</si>
  <si>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</si>
  <si>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</si>
  <si>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</si>
  <si>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</si>
  <si>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</si>
  <si>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</si>
  <si>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</si>
  <si>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</si>
  <si>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</si>
  <si>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</si>
  <si>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</si>
  <si>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</si>
  <si>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</si>
  <si>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</si>
  <si>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</si>
  <si>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</si>
  <si>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</si>
  <si>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</si>
  <si>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</si>
  <si>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</si>
  <si>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</si>
  <si>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</si>
  <si>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</si>
  <si>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</si>
  <si>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</si>
  <si>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</si>
  <si>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</si>
  <si>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</si>
  <si>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</si>
  <si>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</si>
  <si>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</si>
  <si>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</si>
  <si>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</si>
  <si>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</si>
  <si>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</si>
  <si>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</si>
  <si>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</si>
  <si>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</si>
  <si>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</si>
  <si>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</si>
  <si>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</si>
  <si>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</si>
  <si>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</si>
  <si>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</si>
  <si>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</si>
  <si>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</si>
  <si>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</si>
  <si>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</si>
  <si>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</si>
  <si>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</si>
  <si>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</si>
  <si>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</si>
  <si>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</si>
  <si>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</si>
  <si>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</si>
  <si>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</si>
  <si>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</si>
  <si>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</si>
  <si>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</si>
  <si>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</si>
  <si>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</si>
  <si>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</si>
  <si>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</si>
  <si>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</si>
  <si>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</si>
  <si>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</si>
  <si>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</si>
  <si>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</si>
  <si>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</si>
  <si>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</si>
  <si>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</si>
  <si>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</si>
  <si>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</si>
  <si>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</si>
  <si>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</si>
  <si>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</si>
  <si>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</si>
  <si>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</si>
  <si>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</si>
  <si>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</si>
  <si>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</si>
  <si>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</si>
  <si>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</si>
  <si>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</si>
  <si>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</si>
  <si>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</si>
  <si>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</si>
  <si>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</si>
  <si>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</si>
  <si>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</si>
  <si>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</si>
  <si>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</si>
  <si>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</si>
  <si>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</si>
  <si>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</si>
  <si>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</si>
  <si>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</si>
  <si>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</si>
  <si>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</si>
  <si>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</si>
  <si>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</si>
  <si>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</si>
  <si>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</si>
  <si>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</si>
  <si>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</si>
  <si>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</si>
  <si>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</si>
  <si>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</si>
  <si>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</si>
  <si>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</si>
  <si>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</si>
  <si>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</si>
  <si>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</si>
  <si>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</si>
  <si>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</si>
  <si>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</si>
  <si>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</si>
  <si>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</si>
  <si>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</si>
  <si>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</si>
  <si>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</si>
  <si>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</si>
  <si>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</si>
  <si>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</si>
  <si>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</si>
  <si>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</si>
  <si>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</si>
  <si>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</si>
  <si>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</si>
  <si>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</si>
  <si>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</si>
  <si>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</si>
  <si>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</si>
  <si>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</si>
  <si>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</si>
  <si>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</si>
  <si>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</si>
  <si>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</si>
  <si>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</si>
  <si>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</si>
  <si>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</si>
  <si>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</si>
  <si>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</si>
  <si>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</si>
  <si>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</si>
  <si>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</si>
  <si>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</si>
  <si>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</si>
  <si>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</si>
  <si>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</si>
  <si>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</si>
  <si>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</si>
  <si>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</si>
  <si>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</si>
  <si>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</si>
  <si>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</si>
  <si>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</si>
  <si>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</si>
  <si>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</si>
  <si>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</si>
  <si>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</si>
  <si>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</si>
  <si>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</si>
  <si>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</si>
  <si>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</si>
  <si>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</si>
  <si>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</si>
  <si>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</si>
  <si>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</si>
  <si>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</si>
  <si>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</si>
  <si>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</si>
  <si>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</si>
  <si>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</si>
  <si>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</si>
  <si>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</si>
  <si>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</si>
  <si>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</si>
  <si>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</si>
  <si>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</si>
  <si>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</si>
  <si>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</si>
  <si>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</si>
  <si>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</si>
  <si>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</si>
  <si>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</si>
  <si>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</si>
  <si>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</si>
  <si>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</si>
  <si>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</si>
  <si>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</si>
  <si>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</si>
  <si>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</si>
  <si>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</si>
  <si>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</si>
  <si>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</si>
  <si>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</si>
  <si>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</si>
  <si>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</si>
  <si>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</si>
  <si>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</si>
  <si>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</si>
  <si>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</si>
  <si>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</si>
  <si>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</si>
  <si>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</si>
  <si>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</si>
  <si>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</si>
  <si>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</si>
  <si>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</si>
  <si>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</si>
  <si>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</si>
  <si>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</si>
  <si>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</si>
  <si>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</si>
  <si>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</si>
  <si>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</si>
  <si>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</si>
  <si>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</si>
  <si>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</si>
  <si>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</si>
  <si>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</si>
  <si>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</si>
  <si>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</si>
  <si>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</si>
  <si>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</si>
  <si>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</si>
  <si>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</si>
  <si>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</si>
  <si>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</si>
  <si>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</si>
  <si>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</si>
  <si>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</si>
  <si>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</si>
  <si>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</si>
  <si>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</si>
  <si>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</si>
  <si>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</si>
  <si>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</si>
  <si>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</si>
  <si>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</si>
  <si>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</si>
  <si>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</si>
  <si>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</si>
  <si>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</si>
  <si>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</si>
  <si>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</si>
  <si>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</si>
  <si>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</si>
  <si>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</si>
  <si>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</si>
  <si>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</si>
  <si>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</si>
  <si>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</si>
  <si>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</si>
  <si>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</si>
  <si>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</si>
  <si>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</si>
  <si>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</si>
  <si>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</si>
  <si>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</si>
  <si>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</si>
  <si>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</si>
  <si>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</si>
  <si>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</si>
  <si>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</si>
  <si>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</si>
  <si>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</si>
  <si>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</si>
  <si>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</si>
  <si>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</si>
  <si>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</si>
  <si>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</si>
  <si>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</si>
  <si>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</si>
  <si>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</si>
  <si>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</si>
  <si>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</si>
  <si>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</si>
  <si>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</si>
  <si>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</si>
  <si>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</si>
  <si>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</si>
  <si>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</si>
  <si>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</si>
  <si>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</si>
  <si>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</si>
  <si>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</si>
  <si>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</si>
  <si>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</si>
  <si>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</si>
  <si>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</si>
  <si>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</si>
  <si>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</si>
  <si>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</si>
  <si>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</si>
  <si>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</si>
  <si>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</si>
  <si>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</si>
  <si>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</si>
  <si>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</si>
  <si>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</si>
  <si>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</si>
  <si>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</si>
  <si>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</si>
  <si>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</si>
  <si>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</si>
  <si>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</si>
  <si>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</si>
  <si>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</si>
  <si>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</si>
  <si>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</si>
  <si>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</si>
  <si>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</si>
  <si>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</si>
  <si>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</si>
  <si>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</si>
  <si>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</si>
  <si>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</si>
  <si>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</si>
  <si>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</si>
  <si>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</si>
  <si>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</si>
  <si>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</si>
  <si>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</si>
  <si>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</si>
  <si>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</si>
  <si>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</si>
  <si>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</si>
  <si>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</si>
  <si>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</si>
  <si>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</si>
  <si>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</si>
  <si>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</si>
  <si>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</si>
  <si>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</si>
  <si>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</si>
  <si>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</si>
  <si>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</si>
  <si>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</si>
  <si>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</si>
  <si>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</si>
  <si>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</si>
  <si>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</si>
  <si>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</si>
  <si>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</si>
  <si>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</si>
  <si>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</si>
  <si>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</si>
  <si>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</si>
  <si>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</si>
  <si>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</si>
  <si>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</si>
  <si>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</si>
  <si>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</si>
  <si>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</si>
  <si>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</si>
  <si>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</si>
  <si>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</si>
  <si>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</si>
  <si>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</si>
  <si>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</si>
  <si>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</si>
  <si>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</si>
  <si>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</si>
  <si>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</si>
  <si>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</si>
  <si>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</si>
  <si>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</si>
  <si>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</si>
  <si>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</si>
  <si>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</si>
  <si>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</si>
  <si>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</si>
  <si>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</si>
  <si>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</si>
  <si>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</si>
  <si>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</si>
  <si>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</si>
  <si>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</si>
  <si>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</si>
  <si>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</si>
  <si>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</si>
  <si>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</si>
  <si>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</si>
  <si>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</si>
  <si>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</si>
  <si>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</si>
  <si>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</si>
  <si>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</si>
  <si>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</si>
  <si>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</si>
  <si>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</si>
  <si>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</si>
  <si>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</si>
  <si>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</si>
  <si>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</si>
  <si>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</si>
  <si>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</si>
  <si>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</si>
  <si>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</si>
  <si>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</si>
  <si>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</si>
  <si>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</si>
  <si>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</si>
  <si>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</si>
  <si>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</si>
  <si>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</si>
  <si>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</si>
  <si>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</si>
  <si>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</si>
  <si>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</si>
  <si>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</si>
  <si>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</si>
  <si>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</si>
  <si>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</si>
  <si>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</si>
  <si>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</si>
  <si>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</si>
  <si>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</si>
  <si>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</si>
  <si>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</si>
  <si>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</si>
  <si>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</si>
  <si>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</si>
  <si>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</si>
  <si>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</si>
  <si>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</si>
  <si>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</si>
  <si>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</si>
  <si>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</si>
  <si>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</si>
  <si>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</si>
  <si>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</si>
  <si>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</si>
  <si>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</si>
  <si>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</si>
  <si>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</si>
  <si>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</si>
  <si>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</si>
  <si>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</si>
  <si>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</si>
  <si>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</si>
  <si>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</si>
  <si>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</si>
  <si>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</si>
  <si>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</si>
  <si>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</si>
  <si>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</si>
  <si>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</si>
  <si>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</si>
  <si>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</si>
  <si>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</si>
  <si>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</si>
  <si>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</si>
  <si>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</si>
  <si>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</si>
  <si>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</si>
  <si>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</si>
  <si>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</si>
  <si>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</si>
  <si>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</si>
  <si>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</si>
  <si>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</si>
  <si>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</si>
  <si>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</si>
  <si>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</si>
  <si>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</si>
  <si>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</si>
  <si>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</si>
  <si>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</si>
  <si>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</si>
  <si>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</si>
  <si>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</si>
  <si>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</si>
  <si>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</si>
  <si>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</si>
  <si>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</si>
  <si>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</si>
  <si>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</si>
  <si>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</si>
  <si>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</si>
  <si>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</si>
  <si>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</si>
  <si>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</si>
  <si>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</si>
  <si>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</si>
  <si>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</si>
  <si>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</si>
  <si>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</si>
  <si>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</si>
  <si>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</si>
  <si>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</si>
  <si>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</si>
  <si>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</si>
  <si>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</si>
  <si>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</si>
  <si>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</si>
  <si>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</si>
  <si>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</si>
  <si>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</si>
  <si>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</si>
  <si>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</si>
  <si>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</si>
  <si>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</si>
  <si>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</si>
  <si>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</si>
  <si>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</si>
  <si>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</si>
  <si>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</si>
  <si>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</si>
  <si>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</si>
  <si>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</si>
  <si>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</si>
  <si>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</si>
  <si>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</si>
  <si>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</si>
  <si>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</si>
  <si>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</si>
  <si>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</si>
  <si>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</si>
  <si>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</si>
  <si>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</si>
  <si>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</si>
  <si>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</si>
  <si>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</si>
  <si>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</si>
  <si>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</si>
  <si>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</si>
  <si>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</si>
  <si>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</si>
  <si>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</si>
  <si>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</si>
  <si>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</si>
  <si>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</si>
  <si>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</si>
  <si>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</si>
  <si>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</si>
  <si>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</si>
  <si>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</si>
  <si>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</si>
  <si>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</si>
  <si>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</si>
  <si>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</si>
  <si>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</si>
  <si>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</si>
  <si>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</si>
  <si>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</si>
  <si>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</si>
  <si>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</si>
  <si>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</si>
  <si>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</si>
  <si>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</si>
  <si>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</si>
  <si>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</si>
  <si>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</si>
  <si>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</si>
  <si>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</si>
  <si>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</si>
  <si>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</si>
  <si>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</si>
  <si>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</si>
  <si>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</si>
  <si>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</si>
  <si>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</si>
  <si>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</si>
  <si>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</si>
  <si>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</si>
  <si>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</si>
  <si>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</si>
  <si>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</si>
  <si>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</si>
  <si>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</si>
  <si>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</si>
  <si>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</si>
  <si>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</si>
  <si>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</si>
  <si>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</si>
  <si>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</si>
  <si>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</si>
  <si>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</si>
  <si>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</si>
  <si>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</si>
  <si>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</si>
  <si>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</si>
  <si>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</si>
  <si>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</si>
  <si>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</si>
  <si>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</si>
  <si>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</si>
  <si>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</si>
  <si>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</si>
  <si>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</si>
  <si>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</si>
  <si>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</si>
  <si>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</si>
  <si>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</si>
  <si>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</si>
  <si>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</si>
  <si>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</si>
  <si>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</si>
  <si>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</si>
  <si>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</si>
  <si>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</si>
  <si>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</si>
  <si>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</si>
  <si>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</si>
  <si>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</si>
  <si>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</si>
  <si>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</si>
  <si>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</si>
  <si>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</si>
  <si>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</si>
  <si>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</si>
  <si>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</si>
  <si>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</si>
  <si>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</si>
  <si>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</si>
  <si>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</si>
  <si>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</si>
  <si>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</si>
  <si>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</si>
  <si>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</si>
  <si>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</si>
  <si>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</si>
  <si>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</si>
  <si>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</si>
  <si>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</si>
  <si>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</si>
  <si>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</si>
  <si>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</si>
  <si>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</si>
  <si>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</si>
  <si>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</si>
  <si>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</si>
  <si>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</si>
  <si>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</si>
  <si>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</si>
  <si>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</si>
  <si>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</si>
  <si>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</si>
  <si>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</si>
  <si>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</si>
  <si>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</si>
  <si>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</si>
  <si>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</si>
  <si>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</si>
  <si>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</si>
  <si>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</si>
  <si>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</si>
  <si>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</si>
  <si>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</si>
  <si>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</si>
  <si>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</si>
  <si>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</si>
  <si>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</si>
  <si>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</si>
  <si>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</si>
  <si>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</si>
  <si>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</si>
  <si>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</si>
  <si>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</si>
  <si>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</si>
  <si>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</si>
  <si>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</si>
  <si>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</si>
  <si>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</si>
  <si>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</si>
  <si>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</si>
  <si>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</si>
  <si>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</si>
  <si>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</si>
  <si>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</si>
  <si>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</si>
  <si>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</si>
  <si>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</si>
  <si>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</si>
  <si>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</si>
  <si>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</si>
  <si>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</si>
  <si>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</si>
  <si>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</si>
  <si>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</si>
  <si>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</si>
  <si>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</si>
  <si>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</si>
  <si>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</si>
  <si>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</si>
  <si>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</si>
  <si>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</si>
  <si>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</si>
  <si>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</si>
  <si>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</si>
  <si>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</si>
  <si>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</si>
  <si>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</si>
  <si>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</si>
  <si>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</si>
  <si>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</si>
  <si>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</si>
  <si>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</si>
  <si>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</si>
  <si>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</si>
  <si>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</si>
  <si>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</si>
  <si>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</si>
  <si>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</si>
  <si>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</si>
  <si>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</si>
  <si>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</si>
  <si>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</si>
  <si>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</si>
  <si>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</si>
  <si>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</si>
  <si>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</si>
  <si>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</si>
  <si>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</si>
  <si>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</si>
  <si>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</si>
  <si>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</si>
  <si>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</si>
  <si>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</si>
  <si>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</si>
  <si>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</si>
  <si>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</si>
  <si>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</si>
  <si>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</si>
  <si>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</si>
  <si>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</si>
  <si>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</si>
  <si>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</si>
  <si>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</si>
  <si>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</si>
  <si>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</si>
  <si>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</si>
  <si>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</si>
  <si>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</si>
  <si>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</si>
  <si>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</si>
  <si>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</si>
  <si>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</si>
  <si>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</si>
  <si>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</si>
  <si>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</si>
  <si>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</si>
  <si>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</si>
  <si>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</si>
  <si>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</si>
  <si>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</si>
  <si>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</si>
  <si>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</si>
  <si>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</si>
  <si>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</si>
  <si>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</si>
  <si>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</si>
  <si>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</si>
  <si>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</si>
  <si>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</si>
  <si>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</si>
  <si>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</si>
  <si>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</si>
  <si>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</si>
  <si>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</si>
  <si>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</si>
  <si>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</si>
  <si>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</si>
  <si>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</si>
  <si>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</si>
  <si>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</si>
  <si>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</si>
  <si>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</si>
  <si>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</si>
  <si>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</si>
  <si>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</si>
  <si>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</si>
  <si>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</si>
  <si>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</si>
  <si>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</si>
  <si>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</si>
  <si>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</si>
  <si>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</si>
  <si>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</si>
  <si>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</si>
  <si>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</si>
  <si>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</si>
  <si>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</si>
  <si>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</si>
  <si>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</si>
  <si>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</si>
  <si>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</si>
  <si>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</si>
  <si>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</si>
  <si>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</si>
  <si>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</si>
  <si>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</si>
  <si>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</si>
  <si>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</si>
  <si>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</si>
  <si>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</si>
  <si>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</si>
  <si>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</si>
  <si>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</si>
  <si>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</si>
  <si>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</si>
  <si>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</si>
  <si>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</si>
  <si>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</si>
  <si>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</si>
  <si>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</si>
  <si>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</si>
  <si>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</si>
  <si>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</si>
  <si>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</si>
  <si>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</si>
  <si>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</si>
  <si>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</si>
  <si>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</si>
  <si>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</si>
  <si>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</si>
  <si>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</si>
  <si>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</si>
  <si>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</si>
  <si>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</si>
  <si>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</si>
  <si>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</si>
  <si>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</si>
  <si>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</si>
  <si>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</si>
  <si>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</si>
  <si>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</si>
  <si>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</si>
  <si>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</si>
  <si>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</si>
  <si>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</si>
  <si>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</si>
  <si>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</si>
  <si>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</si>
  <si>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</si>
  <si>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</si>
  <si>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</si>
  <si>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</si>
  <si>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</si>
  <si>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</si>
  <si>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</si>
  <si>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</si>
  <si>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</si>
  <si>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</si>
  <si>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</si>
  <si>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</si>
  <si>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</si>
  <si>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</si>
  <si>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</si>
  <si>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</si>
  <si>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</si>
  <si>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</si>
  <si>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</si>
  <si>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</si>
  <si>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</si>
  <si>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</si>
  <si>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</si>
  <si>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</si>
  <si>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</si>
  <si>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</si>
  <si>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</si>
  <si>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</si>
  <si>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</si>
  <si>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</si>
  <si>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</si>
  <si>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</si>
  <si>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</si>
  <si>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</si>
  <si>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</si>
  <si>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</si>
  <si>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</si>
  <si>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</si>
  <si>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</si>
  <si>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</si>
  <si>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</si>
  <si>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</si>
  <si>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</si>
  <si>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</si>
  <si>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</si>
  <si>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</si>
  <si>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</si>
  <si>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</si>
  <si>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</si>
  <si>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</si>
  <si>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</si>
  <si>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</si>
  <si>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</si>
  <si>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</si>
  <si>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</si>
  <si>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</si>
  <si>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</si>
  <si>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</si>
  <si>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</si>
  <si>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</si>
  <si>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</si>
  <si>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</si>
  <si>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</si>
  <si>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</si>
  <si>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</si>
  <si>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</si>
  <si>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</si>
  <si>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</si>
  <si>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</si>
  <si>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</si>
  <si>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</si>
  <si>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</si>
  <si>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</si>
  <si>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</si>
  <si>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</si>
  <si>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</si>
  <si>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</si>
  <si>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</si>
  <si>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</si>
  <si>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</si>
  <si>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</si>
  <si>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</si>
  <si>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</si>
  <si>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</si>
  <si>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</si>
  <si>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</si>
  <si>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</si>
  <si>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</si>
  <si>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</si>
  <si>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</si>
  <si>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</si>
  <si>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</si>
  <si>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</si>
  <si>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</si>
  <si>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</si>
  <si>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</si>
  <si>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</si>
  <si>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</si>
  <si>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</si>
  <si>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</si>
  <si>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</si>
  <si>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</si>
  <si>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</si>
  <si>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</si>
  <si>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</si>
  <si>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</si>
  <si>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</si>
  <si>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</si>
  <si>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</si>
  <si>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</si>
  <si>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</si>
  <si>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</si>
  <si>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</si>
  <si>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</si>
  <si>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</si>
  <si>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</si>
  <si>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</si>
  <si>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</si>
  <si>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</si>
  <si>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</si>
  <si>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</si>
  <si>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</si>
  <si>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</si>
  <si>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</si>
  <si>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</si>
  <si>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</si>
  <si>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</si>
  <si>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</si>
  <si>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</si>
  <si>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</si>
  <si>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</si>
  <si>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</si>
  <si>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</si>
  <si>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</si>
  <si>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</si>
  <si>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</si>
  <si>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</si>
  <si>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</si>
  <si>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</si>
  <si>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</si>
  <si>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</si>
  <si>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</si>
  <si>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</si>
  <si>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</si>
  <si>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</si>
  <si>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</si>
  <si>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</si>
  <si>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</si>
  <si>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</si>
  <si>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</si>
  <si>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</si>
  <si>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</si>
  <si>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</si>
  <si>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</si>
  <si>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</si>
  <si>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</si>
  <si>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</si>
  <si>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</si>
  <si>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</si>
  <si>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</si>
  <si>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</si>
  <si>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</si>
  <si>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</si>
  <si>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</si>
  <si>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</si>
  <si>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</si>
  <si>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</si>
  <si>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</si>
  <si>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</si>
  <si>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</si>
  <si>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</si>
  <si>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</si>
  <si>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</si>
  <si>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</si>
  <si>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</si>
  <si>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</si>
  <si>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</si>
  <si>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</si>
  <si>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</si>
  <si>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</si>
  <si>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</si>
  <si>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</si>
  <si>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</si>
  <si>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</si>
  <si>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</si>
  <si>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</si>
  <si>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</si>
  <si>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</si>
  <si>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</si>
  <si>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</si>
  <si>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</si>
  <si>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</si>
  <si>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</si>
  <si>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</si>
  <si>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</si>
  <si>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</si>
  <si>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</si>
  <si>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</si>
  <si>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</si>
  <si>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</si>
  <si>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</si>
  <si>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</si>
  <si>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</si>
  <si>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</si>
  <si>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</si>
  <si>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</si>
  <si>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</si>
  <si>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</si>
  <si>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</si>
  <si>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</si>
  <si>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</si>
  <si>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</si>
  <si>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</si>
  <si>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</si>
  <si>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</si>
  <si>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</si>
  <si>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</si>
  <si>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</si>
  <si>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</si>
  <si>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</si>
  <si>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</si>
  <si>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</si>
  <si>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</si>
  <si>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</si>
  <si>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</si>
  <si>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</si>
  <si>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</si>
  <si>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</si>
  <si>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</si>
  <si>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</si>
  <si>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</si>
  <si>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</si>
  <si>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</si>
  <si>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</si>
  <si>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</si>
  <si>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</si>
  <si>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</si>
  <si>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</si>
  <si>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</si>
  <si>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</si>
  <si>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</si>
  <si>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</si>
  <si>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</si>
  <si>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</si>
  <si>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</si>
  <si>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</si>
  <si>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</si>
  <si>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</si>
  <si>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</si>
  <si>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</si>
  <si>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</si>
  <si>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</si>
  <si>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</si>
  <si>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</si>
  <si>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</si>
  <si>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</si>
  <si>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</si>
  <si>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</si>
  <si>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</si>
  <si>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</si>
  <si>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</si>
  <si>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</si>
  <si>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</si>
  <si>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</si>
  <si>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</si>
  <si>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</si>
  <si>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</si>
  <si>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</si>
  <si>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</si>
  <si>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</si>
  <si>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</si>
  <si>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</si>
  <si>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</si>
  <si>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</si>
  <si>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</si>
  <si>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</si>
  <si>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</si>
  <si>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</si>
  <si>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</si>
  <si>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</si>
  <si>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</si>
  <si>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</si>
  <si>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</si>
  <si>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</si>
  <si>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</si>
  <si>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</si>
  <si>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</si>
  <si>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</si>
  <si>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</si>
  <si>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</si>
  <si>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</si>
  <si>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</si>
  <si>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</si>
  <si>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</si>
  <si>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</si>
  <si>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</si>
  <si>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</si>
  <si>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</si>
  <si>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</si>
  <si>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</si>
  <si>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</si>
  <si>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</si>
  <si>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</si>
  <si>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</si>
  <si>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</si>
  <si>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</si>
  <si>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</si>
  <si>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</si>
  <si>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</si>
  <si>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</si>
  <si>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</si>
  <si>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</si>
  <si>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</si>
  <si>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</si>
  <si>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</si>
  <si>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</si>
  <si>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</si>
  <si>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</si>
  <si>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</si>
  <si>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</si>
  <si>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</si>
  <si>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</si>
  <si>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</si>
  <si>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</si>
  <si>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</si>
  <si>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</si>
  <si>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</si>
  <si>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</si>
  <si>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</si>
  <si>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</si>
  <si>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</si>
  <si>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</si>
  <si>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</si>
  <si>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</si>
  <si>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</si>
  <si>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</si>
  <si>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</si>
  <si>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</si>
  <si>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</si>
  <si>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</si>
  <si>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</si>
  <si>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</si>
  <si>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</si>
  <si>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</si>
  <si>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</si>
  <si>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</si>
  <si>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</si>
  <si>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</si>
  <si>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</si>
  <si>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</si>
  <si>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</si>
  <si>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</si>
  <si>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</si>
  <si>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</si>
  <si>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</si>
  <si>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</si>
  <si>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</si>
  <si>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</si>
  <si>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</si>
  <si>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</si>
  <si>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</si>
  <si>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</si>
  <si>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</si>
  <si>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</si>
  <si>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</si>
  <si>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</si>
  <si>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</si>
  <si>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</si>
  <si>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</si>
  <si>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</si>
  <si>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</si>
  <si>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</si>
  <si>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</si>
  <si>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</si>
  <si>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</si>
  <si>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</si>
  <si>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</si>
  <si>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</si>
  <si>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</si>
  <si>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</si>
  <si>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</si>
  <si>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</si>
  <si>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</si>
  <si>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</si>
  <si>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</si>
  <si>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</si>
  <si>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</si>
  <si>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</si>
  <si>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</si>
  <si>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</si>
  <si>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</si>
  <si>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</si>
  <si>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</si>
  <si>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</si>
  <si>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</si>
  <si>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</si>
  <si>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</si>
  <si>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</si>
  <si>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</si>
  <si>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</si>
  <si>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</si>
  <si>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</si>
  <si>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</si>
  <si>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</si>
  <si>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</si>
  <si>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</si>
  <si>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</si>
  <si>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</si>
  <si>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</si>
  <si>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</si>
  <si>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</si>
  <si>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</si>
  <si>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</si>
  <si>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</si>
  <si>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</si>
  <si>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</si>
  <si>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</si>
  <si>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</si>
  <si>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</si>
  <si>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</si>
  <si>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</si>
  <si>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</si>
  <si>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</si>
  <si>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</si>
  <si>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</si>
  <si>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</si>
  <si>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</si>
  <si>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</si>
  <si>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</si>
  <si>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</si>
  <si>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</si>
  <si>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</si>
  <si>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</si>
  <si>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</si>
  <si>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</si>
  <si>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</si>
  <si>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</si>
  <si>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</si>
  <si>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</si>
  <si>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</si>
  <si>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</si>
  <si>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</si>
  <si>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</si>
  <si>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</si>
  <si>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</si>
  <si>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</si>
  <si>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</si>
  <si>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</si>
  <si>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</si>
  <si>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</si>
  <si>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</si>
  <si>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</si>
  <si>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</si>
  <si>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</si>
  <si>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</si>
  <si>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</si>
  <si>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</si>
  <si>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</si>
  <si>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</si>
  <si>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</si>
  <si>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</si>
  <si>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</si>
  <si>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</si>
  <si>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</si>
  <si>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</si>
  <si>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</si>
  <si>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</si>
  <si>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</si>
  <si>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</si>
  <si>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</si>
  <si>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</si>
  <si>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</si>
  <si>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</si>
  <si>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</si>
  <si>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</si>
  <si>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</si>
  <si>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</si>
  <si>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</si>
  <si>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</si>
  <si>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</si>
  <si>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</si>
  <si>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</si>
  <si>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</si>
  <si>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</si>
  <si>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</si>
  <si>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</si>
  <si>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</si>
  <si>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</si>
  <si>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</si>
  <si>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</si>
  <si>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</si>
  <si>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</si>
  <si>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</si>
  <si>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</si>
  <si>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</si>
  <si>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</si>
  <si>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</si>
  <si>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</si>
  <si>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</si>
  <si>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</si>
  <si>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</si>
  <si>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</si>
  <si>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</si>
  <si>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</si>
  <si>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</si>
  <si>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</si>
  <si>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</si>
  <si>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</si>
  <si>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</si>
  <si>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</si>
  <si>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</si>
  <si>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</si>
  <si>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</si>
  <si>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</si>
  <si>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</si>
  <si>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</si>
  <si>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</si>
  <si>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</si>
  <si>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</si>
  <si>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</si>
  <si>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</si>
  <si>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</si>
  <si>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</si>
  <si>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</si>
  <si>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</si>
  <si>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</si>
  <si>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</si>
  <si>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</si>
  <si>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</si>
  <si>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</si>
  <si>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</si>
  <si>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</si>
  <si>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</si>
  <si>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</si>
  <si>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</si>
  <si>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</si>
  <si>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</si>
  <si>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</si>
  <si>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</si>
  <si>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</si>
  <si>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</si>
  <si>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</si>
  <si>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</si>
  <si>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</si>
  <si>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</si>
  <si>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</si>
  <si>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</si>
  <si>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</si>
  <si>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</si>
  <si>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</si>
  <si>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</si>
  <si>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</si>
  <si>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</si>
  <si>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</si>
  <si>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</si>
  <si>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</si>
  <si>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</si>
  <si>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</si>
  <si>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</si>
  <si>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</si>
  <si>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</si>
  <si>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</si>
  <si>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</si>
  <si>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</si>
  <si>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</si>
  <si>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</si>
  <si>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</si>
  <si>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</si>
  <si>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</si>
  <si>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</si>
  <si>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</si>
  <si>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</si>
  <si>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</si>
  <si>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</si>
  <si>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</si>
  <si>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</si>
  <si>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</si>
  <si>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</si>
  <si>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</si>
  <si>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</si>
  <si>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</si>
  <si>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</si>
  <si>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</si>
  <si>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</si>
  <si>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</si>
  <si>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</si>
  <si>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</si>
  <si>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</si>
  <si>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</si>
  <si>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</si>
  <si>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</si>
  <si>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</si>
  <si>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</si>
  <si>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</si>
  <si>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</si>
  <si>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</si>
  <si>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</si>
  <si>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</si>
  <si>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</si>
  <si>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</si>
  <si>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</si>
  <si>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</si>
  <si>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</si>
  <si>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</si>
  <si>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</si>
  <si>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</si>
  <si>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</si>
  <si>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</si>
  <si>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</si>
  <si>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</si>
  <si>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</si>
  <si>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</si>
  <si>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</si>
  <si>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</si>
  <si>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</si>
  <si>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</si>
  <si>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</si>
  <si>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</si>
  <si>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</si>
  <si>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</si>
  <si>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</si>
  <si>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</si>
  <si>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</si>
  <si>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</si>
  <si>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</si>
  <si>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</si>
  <si>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</si>
  <si>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</si>
  <si>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</si>
  <si>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</si>
  <si>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</si>
  <si>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</si>
  <si>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</si>
  <si>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</si>
  <si>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</si>
  <si>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</si>
  <si>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</si>
  <si>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</si>
  <si>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</si>
  <si>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</si>
  <si>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</si>
  <si>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</si>
  <si>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</si>
  <si>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</si>
  <si>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</si>
  <si>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</si>
  <si>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</si>
  <si>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</si>
  <si>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</si>
  <si>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</si>
  <si>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</si>
  <si>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</si>
  <si>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</si>
  <si>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</si>
  <si>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</si>
  <si>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</si>
  <si>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</si>
  <si>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</si>
  <si>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</si>
  <si>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</si>
  <si>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</si>
  <si>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</si>
  <si>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</si>
  <si>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</si>
  <si>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</si>
  <si>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</si>
  <si>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</si>
  <si>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</si>
  <si>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</si>
  <si>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</si>
  <si>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</si>
  <si>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</si>
  <si>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</si>
  <si>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</si>
  <si>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</si>
  <si>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</si>
  <si>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</si>
  <si>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</si>
  <si>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</si>
  <si>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</si>
  <si>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</si>
  <si>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</si>
  <si>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</si>
  <si>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</si>
  <si>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</si>
  <si>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</si>
  <si>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</si>
  <si>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</si>
  <si>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</si>
  <si>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</si>
  <si>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</si>
  <si>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</si>
  <si>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</si>
  <si>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</si>
  <si>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</si>
  <si>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</si>
  <si>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</si>
  <si>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</si>
  <si>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</si>
  <si>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</si>
  <si>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</si>
  <si>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</si>
  <si>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</si>
  <si>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</si>
  <si>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</si>
  <si>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</si>
  <si>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</si>
  <si>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</si>
  <si>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</si>
  <si>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</si>
  <si>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</si>
  <si>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</si>
  <si>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</si>
  <si>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</si>
  <si>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</si>
  <si>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</si>
  <si>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</si>
  <si>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</si>
  <si>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</si>
  <si>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</si>
  <si>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</si>
  <si>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</si>
  <si>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</si>
  <si>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</si>
  <si>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</si>
  <si>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</si>
  <si>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</si>
  <si>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</si>
  <si>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</si>
  <si>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</si>
  <si>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</si>
  <si>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</si>
  <si>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</si>
  <si>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</si>
  <si>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</si>
  <si>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</si>
  <si>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</si>
  <si>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</si>
  <si>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</si>
  <si>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</si>
  <si>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</si>
  <si>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</si>
  <si>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</si>
  <si>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</si>
  <si>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</si>
  <si>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</si>
  <si>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</si>
  <si>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</si>
  <si>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</si>
  <si>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</si>
  <si>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</si>
  <si>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</si>
  <si>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</si>
  <si>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</si>
  <si>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</si>
  <si>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</si>
  <si>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</si>
  <si>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</si>
  <si>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</si>
  <si>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</si>
  <si>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</si>
  <si>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</si>
  <si>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</si>
  <si>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</si>
  <si>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</si>
  <si>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</si>
  <si>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</si>
  <si>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</si>
  <si>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</si>
  <si>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</si>
  <si>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</si>
  <si>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</si>
  <si>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</si>
  <si>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</si>
  <si>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</si>
  <si>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</si>
  <si>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</si>
  <si>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</si>
  <si>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</si>
  <si>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</si>
  <si>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</si>
  <si>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</si>
  <si>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</si>
  <si>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</si>
  <si>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</si>
  <si>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</si>
  <si>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</si>
  <si>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</si>
  <si>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</si>
  <si>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</si>
  <si>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</si>
  <si>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</si>
  <si>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</si>
  <si>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</si>
  <si>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</si>
  <si>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</si>
  <si>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</si>
  <si>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</si>
  <si>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</si>
  <si>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</si>
  <si>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</si>
  <si>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</si>
  <si>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</si>
  <si>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</si>
  <si>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</si>
  <si>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</si>
  <si>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</si>
  <si>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</si>
  <si>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</si>
  <si>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</si>
  <si>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</si>
  <si>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</si>
  <si>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</si>
  <si>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</si>
  <si>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</si>
  <si>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</si>
  <si>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</si>
  <si>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</si>
  <si>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</si>
  <si>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</si>
  <si>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</si>
  <si>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</si>
  <si>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</si>
  <si>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</si>
  <si>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</si>
  <si>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</si>
  <si>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</si>
  <si>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</si>
  <si>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</si>
  <si>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</si>
  <si>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</si>
  <si>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</si>
  <si>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</si>
  <si>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</si>
  <si>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</si>
  <si>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</si>
  <si>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</si>
  <si>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</si>
  <si>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</si>
  <si>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</si>
  <si>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</si>
  <si>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</si>
  <si>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</si>
  <si>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</si>
  <si>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</si>
  <si>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</si>
  <si>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</si>
  <si>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</si>
  <si>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</si>
  <si>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</si>
  <si>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</si>
  <si>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</si>
  <si>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</si>
  <si>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</si>
  <si>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</si>
  <si>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</si>
  <si>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</si>
  <si>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</si>
  <si>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</si>
  <si>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</si>
  <si>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</si>
  <si>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</si>
  <si>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</si>
  <si>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</si>
  <si>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</si>
  <si>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</si>
  <si>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</si>
  <si>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</si>
  <si>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</si>
  <si>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</si>
  <si>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</si>
  <si>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</si>
  <si>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</si>
  <si>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</si>
  <si>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</si>
  <si>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</si>
  <si>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</si>
  <si>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</si>
  <si>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</si>
  <si>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</si>
  <si>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</si>
  <si>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</si>
  <si>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</si>
  <si>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</si>
  <si>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</si>
  <si>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</si>
  <si>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</si>
  <si>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</si>
  <si>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</si>
  <si>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</si>
  <si>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</si>
  <si>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</si>
  <si>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</si>
  <si>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</si>
  <si>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</si>
  <si>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</si>
  <si>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</si>
  <si>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</si>
  <si>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</si>
  <si>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</si>
  <si>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</si>
  <si>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</si>
  <si>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</si>
  <si>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</si>
  <si>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</si>
  <si>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</si>
  <si>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</si>
  <si>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</si>
  <si>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</si>
  <si>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</si>
  <si>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</si>
  <si>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</si>
  <si>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</si>
  <si>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</si>
  <si>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</si>
  <si>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</si>
  <si>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</si>
  <si>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</si>
  <si>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</si>
  <si>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</si>
  <si>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</si>
  <si>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</si>
  <si>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</si>
  <si>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</si>
  <si>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</si>
  <si>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</si>
  <si>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</si>
  <si>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</si>
  <si>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</si>
  <si>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</si>
  <si>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</si>
  <si>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</si>
  <si>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</si>
  <si>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</si>
  <si>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</si>
  <si>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</si>
  <si>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</si>
  <si>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</si>
  <si>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</si>
  <si>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</si>
  <si>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</si>
  <si>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</si>
  <si>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</si>
  <si>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</si>
  <si>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</si>
  <si>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</si>
  <si>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</si>
  <si>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</si>
  <si>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</si>
  <si>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</si>
  <si>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</si>
  <si>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</si>
  <si>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</si>
  <si>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</si>
  <si>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</si>
  <si>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</si>
  <si>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</si>
  <si>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</si>
  <si>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</si>
  <si>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</si>
  <si>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</si>
  <si>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</si>
  <si>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</si>
  <si>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</si>
  <si>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</si>
  <si>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</si>
  <si>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</si>
  <si>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</si>
  <si>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</si>
  <si>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</si>
  <si>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</si>
  <si>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</si>
  <si>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</si>
  <si>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</si>
  <si>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</si>
  <si>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</si>
  <si>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</si>
  <si>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</si>
  <si>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</si>
  <si>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</si>
  <si>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</si>
  <si>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</si>
  <si>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</si>
  <si>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</si>
  <si>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</si>
  <si>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</si>
  <si>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</si>
  <si>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</si>
  <si>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</si>
  <si>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</si>
  <si>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</si>
  <si>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</si>
  <si>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</si>
  <si>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</si>
  <si>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</si>
  <si>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</si>
  <si>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</si>
  <si>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</si>
  <si>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</si>
  <si>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</si>
  <si>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</si>
  <si>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</si>
  <si>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</si>
  <si>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</si>
  <si>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</si>
  <si>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</si>
  <si>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</si>
  <si>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</si>
  <si>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</si>
  <si>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</si>
  <si>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</si>
  <si>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</si>
  <si>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</si>
  <si>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</si>
  <si>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</si>
  <si>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</si>
  <si>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</si>
  <si>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</si>
  <si>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</si>
  <si>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</si>
  <si>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</si>
  <si>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</si>
  <si>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</si>
  <si>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</si>
  <si>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</si>
  <si>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</si>
  <si>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</si>
  <si>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</si>
  <si>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</si>
  <si>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</si>
  <si>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</si>
  <si>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</si>
  <si>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</si>
  <si>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</si>
  <si>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</si>
  <si>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</si>
  <si>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</si>
  <si>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</si>
  <si>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</si>
  <si>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</si>
  <si>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</si>
  <si>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</si>
  <si>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</si>
  <si>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</si>
  <si>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</si>
  <si>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</si>
  <si>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</si>
  <si>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</si>
  <si>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</si>
  <si>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</si>
  <si>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</si>
  <si>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</si>
  <si>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</si>
  <si>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</si>
  <si>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</si>
  <si>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</si>
  <si>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</si>
  <si>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</si>
  <si>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</si>
  <si>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</si>
  <si>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</si>
  <si>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</si>
  <si>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</si>
  <si>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</si>
  <si>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</si>
  <si>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</si>
  <si>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</si>
  <si>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</si>
  <si>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</si>
  <si>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</si>
  <si>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</si>
  <si>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</si>
  <si>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</si>
  <si>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</si>
  <si>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</si>
  <si>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</si>
  <si>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</si>
  <si>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</si>
  <si>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</si>
  <si>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</si>
  <si>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</si>
  <si>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</si>
  <si>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</si>
  <si>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</si>
  <si>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</si>
  <si>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</si>
  <si>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</si>
  <si>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</si>
  <si>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</si>
  <si>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</si>
  <si>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</si>
  <si>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</si>
  <si>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</si>
  <si>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</si>
  <si>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</si>
  <si>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</si>
  <si>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</si>
  <si>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</si>
  <si>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</si>
  <si>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</si>
  <si>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</si>
  <si>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</si>
  <si>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</si>
  <si>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</si>
  <si>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</si>
  <si>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</si>
  <si>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</si>
  <si>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</si>
  <si>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</si>
  <si>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</si>
  <si>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</si>
  <si>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</si>
  <si>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</si>
  <si>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</si>
  <si>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</si>
  <si>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</si>
  <si>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</si>
  <si>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</si>
  <si>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</si>
  <si>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</si>
  <si>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</si>
  <si>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</si>
  <si>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</si>
  <si>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</si>
  <si>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</si>
  <si>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</si>
  <si>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</si>
  <si>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</si>
  <si>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</si>
  <si>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</si>
  <si>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</si>
  <si>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</si>
  <si>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</si>
  <si>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</si>
  <si>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</si>
  <si>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</si>
  <si>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</si>
  <si>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</si>
  <si>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</si>
  <si>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</si>
  <si>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</si>
  <si>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</si>
  <si>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</si>
  <si>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</si>
  <si>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</si>
  <si>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</si>
  <si>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</si>
  <si>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</si>
  <si>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</si>
  <si>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</si>
  <si>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</si>
  <si>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</si>
  <si>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</si>
  <si>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</si>
  <si>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</si>
  <si>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</si>
  <si>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</si>
  <si>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</si>
  <si>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</si>
  <si>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</si>
  <si>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</si>
  <si>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</si>
  <si>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</si>
  <si>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</si>
  <si>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</si>
  <si>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</si>
  <si>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</si>
  <si>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</si>
  <si>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</si>
  <si>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</si>
  <si>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</si>
  <si>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</si>
  <si>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</si>
  <si>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</si>
  <si>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</si>
  <si>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</si>
  <si>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</si>
  <si>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</si>
  <si>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</si>
  <si>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</si>
  <si>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</si>
  <si>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</si>
  <si>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</si>
  <si>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</si>
  <si>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</si>
  <si>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</si>
  <si>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</si>
  <si>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</si>
  <si>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</si>
  <si>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</si>
  <si>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</si>
  <si>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</si>
  <si>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</si>
  <si>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</si>
  <si>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</si>
  <si>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</si>
  <si>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</si>
  <si>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</si>
  <si>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</si>
  <si>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</si>
  <si>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</si>
  <si>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</si>
  <si>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</si>
  <si>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</si>
  <si>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</si>
  <si>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</si>
  <si>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</si>
  <si>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</si>
  <si>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</si>
  <si>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</si>
  <si>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</si>
  <si>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</si>
  <si>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</si>
  <si>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</si>
  <si>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</si>
  <si>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</si>
  <si>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</si>
  <si>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</si>
  <si>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</si>
  <si>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</si>
  <si>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</si>
  <si>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</si>
  <si>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</si>
  <si>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</si>
  <si>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</si>
  <si>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</si>
  <si>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</si>
  <si>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</si>
  <si>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</si>
  <si>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</si>
  <si>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</si>
  <si>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</si>
  <si>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</si>
  <si>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</si>
  <si>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</si>
  <si>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</si>
  <si>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</si>
  <si>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</si>
  <si>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</si>
  <si>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</si>
  <si>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</si>
  <si>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</si>
  <si>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</si>
  <si>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</si>
  <si>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</si>
  <si>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</si>
  <si>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</si>
  <si>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</si>
  <si>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</si>
  <si>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</si>
  <si>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</si>
  <si>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</si>
  <si>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</si>
  <si>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</si>
  <si>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</si>
  <si>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</si>
  <si>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</si>
  <si>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</si>
  <si>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</si>
  <si>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</si>
  <si>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</si>
  <si>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</si>
  <si>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</si>
  <si>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</si>
  <si>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</si>
  <si>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</si>
  <si>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</si>
  <si>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</si>
  <si>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</si>
  <si>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</si>
  <si>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</si>
  <si>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</si>
  <si>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</si>
  <si>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</si>
  <si>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</si>
  <si>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</si>
  <si>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</si>
  <si>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</si>
  <si>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</si>
  <si>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</si>
  <si>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</si>
  <si>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</si>
  <si>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</si>
  <si>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</si>
  <si>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</si>
  <si>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</si>
  <si>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</si>
  <si>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</si>
  <si>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</si>
  <si>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</si>
  <si>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</si>
  <si>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</si>
  <si>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</si>
  <si>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</si>
  <si>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</si>
  <si>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</si>
  <si>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</si>
  <si>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</si>
  <si>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</si>
  <si>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</si>
  <si>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</si>
  <si>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</si>
  <si>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</si>
  <si>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</si>
  <si>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</si>
  <si>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</si>
  <si>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</si>
  <si>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</si>
  <si>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</si>
  <si>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</si>
  <si>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</si>
  <si>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</si>
  <si>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</si>
  <si>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</si>
  <si>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</si>
  <si>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</si>
  <si>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</si>
  <si>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</si>
  <si>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</si>
  <si>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</si>
  <si>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</si>
  <si>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</si>
  <si>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</si>
  <si>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</si>
  <si>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</si>
  <si>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</si>
  <si>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</si>
  <si>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</si>
  <si>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</si>
  <si>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</si>
  <si>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</si>
  <si>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</si>
  <si>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</si>
  <si>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</si>
  <si>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</si>
  <si>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</si>
  <si>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</si>
  <si>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</si>
  <si>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</si>
  <si>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</si>
  <si>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</si>
  <si>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</si>
  <si>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</si>
  <si>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</si>
  <si>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</si>
  <si>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</si>
  <si>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</si>
  <si>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</si>
  <si>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</si>
  <si>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</si>
  <si>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</si>
  <si>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</si>
  <si>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</si>
  <si>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</si>
  <si>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</si>
  <si>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</si>
  <si>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</si>
  <si>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</si>
  <si>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</si>
  <si>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</si>
  <si>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</si>
  <si>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</si>
  <si>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</si>
  <si>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</si>
  <si>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</si>
  <si>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</si>
  <si>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</si>
  <si>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</si>
  <si>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</si>
  <si>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</si>
  <si>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</si>
  <si>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</si>
  <si>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</si>
  <si>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</si>
  <si>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</si>
  <si>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</si>
  <si>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</si>
  <si>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</si>
  <si>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</si>
  <si>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</si>
  <si>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</si>
  <si>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</si>
  <si>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</si>
  <si>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</si>
  <si>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</si>
  <si>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</si>
  <si>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</si>
  <si>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</si>
  <si>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</si>
  <si>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</si>
  <si>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</si>
  <si>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</si>
  <si>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</si>
  <si>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</si>
  <si>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</si>
  <si>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</si>
  <si>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</si>
  <si>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</si>
  <si>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</si>
  <si>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</si>
  <si>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</si>
  <si>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</si>
  <si>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</si>
  <si>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</si>
  <si>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</si>
  <si>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</si>
  <si>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</si>
  <si>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</si>
  <si>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</si>
  <si>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</si>
  <si>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</si>
  <si>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</si>
  <si>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</si>
  <si>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</si>
  <si>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</si>
  <si>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</si>
  <si>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</si>
  <si>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</si>
  <si>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</si>
  <si>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</si>
  <si>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</si>
  <si>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</si>
  <si>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</si>
  <si>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</si>
  <si>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</si>
  <si>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</si>
  <si>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</si>
  <si>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</si>
  <si>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</si>
  <si>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</si>
  <si>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</si>
  <si>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</si>
  <si>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</si>
  <si>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</si>
  <si>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</si>
  <si>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</si>
  <si>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</si>
  <si>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</si>
  <si>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</si>
  <si>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</si>
  <si>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</si>
  <si>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</si>
  <si>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</si>
  <si>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</si>
  <si>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</si>
  <si>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</si>
  <si>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</si>
  <si>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</si>
  <si>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</si>
  <si>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</si>
  <si>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</si>
  <si>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</si>
  <si>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</si>
  <si>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</si>
  <si>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</si>
  <si>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</si>
  <si>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</si>
  <si>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</si>
  <si>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</si>
  <si>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</si>
  <si>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</si>
  <si>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</si>
  <si>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</si>
  <si>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</si>
  <si>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</si>
  <si>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</si>
  <si>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</si>
  <si>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</si>
  <si>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</si>
  <si>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</si>
  <si>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</si>
  <si>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</si>
  <si>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</si>
  <si>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</si>
  <si>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</si>
  <si>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</si>
  <si>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</si>
  <si>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</si>
  <si>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</si>
  <si>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</si>
  <si>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</si>
  <si>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</si>
  <si>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</si>
  <si>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</si>
  <si>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</si>
  <si>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</si>
  <si>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</si>
  <si>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</si>
  <si>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</si>
  <si>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</si>
  <si>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</si>
  <si>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</si>
  <si>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</si>
  <si>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</si>
  <si>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</si>
  <si>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</si>
  <si>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</si>
  <si>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</si>
  <si>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</si>
  <si>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</si>
  <si>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</si>
  <si>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</si>
  <si>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</si>
  <si>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</si>
  <si>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</si>
  <si>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</si>
  <si>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</si>
  <si>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</si>
  <si>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</si>
  <si>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</si>
  <si>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</si>
  <si>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</si>
  <si>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</si>
  <si>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</si>
  <si>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</si>
  <si>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</si>
  <si>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</si>
  <si>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</si>
  <si>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</si>
  <si>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</si>
  <si>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</si>
  <si>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</si>
  <si>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</si>
  <si>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</si>
  <si>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</si>
  <si>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</si>
  <si>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</si>
  <si>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</si>
  <si>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</si>
  <si>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</si>
  <si>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</si>
  <si>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</si>
  <si>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</si>
  <si>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</si>
  <si>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</si>
  <si>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</si>
  <si>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</si>
  <si>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</si>
  <si>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</si>
  <si>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</si>
  <si>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</si>
  <si>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</si>
  <si>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</si>
  <si>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</si>
  <si>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</si>
  <si>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</si>
  <si>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</si>
  <si>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</si>
  <si>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</si>
  <si>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</si>
  <si>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</si>
  <si>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</si>
  <si>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</si>
  <si>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</si>
  <si>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</si>
  <si>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</si>
  <si>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</si>
  <si>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</si>
  <si>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</si>
  <si>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</si>
  <si>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</si>
  <si>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</si>
  <si>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</si>
  <si>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</si>
  <si>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</si>
  <si>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</si>
  <si>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</si>
  <si>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</si>
  <si>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</si>
  <si>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</si>
  <si>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</si>
  <si>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</si>
  <si>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</si>
  <si>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</si>
  <si>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</si>
  <si>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</si>
  <si>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</si>
  <si>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</si>
  <si>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</si>
  <si>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</si>
  <si>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</si>
  <si>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</si>
  <si>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</si>
  <si>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</si>
  <si>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</si>
  <si>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</si>
  <si>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</si>
  <si>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</si>
  <si>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</si>
  <si>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</si>
  <si>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</si>
  <si>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</si>
  <si>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</si>
  <si>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</si>
  <si>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</si>
  <si>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</si>
  <si>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</si>
  <si>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</si>
  <si>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</si>
  <si>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</si>
  <si>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</si>
  <si>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</si>
  <si>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</si>
  <si>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</si>
  <si>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</si>
  <si>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</si>
  <si>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</si>
  <si>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</si>
  <si>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</si>
  <si>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</si>
  <si>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</si>
  <si>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</si>
  <si>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</si>
  <si>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</si>
  <si>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</si>
  <si>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</si>
  <si>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</si>
  <si>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</si>
  <si>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</si>
  <si>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</si>
  <si>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</si>
  <si>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</si>
  <si>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</si>
  <si>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</si>
  <si>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</si>
  <si>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</si>
  <si>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</si>
  <si>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</si>
  <si>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</si>
  <si>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</si>
  <si>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</si>
  <si>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</si>
  <si>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</si>
  <si>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</si>
  <si>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</si>
  <si>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</si>
  <si>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</si>
  <si>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</si>
  <si>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</si>
  <si>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</si>
  <si>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</si>
  <si>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</si>
  <si>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</si>
  <si>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</si>
  <si>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</si>
  <si>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</si>
  <si>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</si>
  <si>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</si>
  <si>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</si>
  <si>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</si>
  <si>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</si>
  <si>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</si>
  <si>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</si>
  <si>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</si>
  <si>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</si>
  <si>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</si>
  <si>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</si>
  <si>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</si>
  <si>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</si>
  <si>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</si>
  <si>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</si>
  <si>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</si>
  <si>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</si>
  <si>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</si>
  <si>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</si>
  <si>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</si>
  <si>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</si>
  <si>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</si>
  <si>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</si>
  <si>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</si>
  <si>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</si>
  <si>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</si>
  <si>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</si>
  <si>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</si>
  <si>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</si>
  <si>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</si>
  <si>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</si>
  <si>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</si>
  <si>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</si>
  <si>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</si>
  <si>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</si>
  <si>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</si>
  <si>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</si>
  <si>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</si>
  <si>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</si>
  <si>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</si>
  <si>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</si>
  <si>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</si>
  <si>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</si>
  <si>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</si>
  <si>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</si>
  <si>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</si>
  <si>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</si>
  <si>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</si>
  <si>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</si>
  <si>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</si>
  <si>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</si>
  <si>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</si>
  <si>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</si>
  <si>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</si>
  <si>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</si>
  <si>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</si>
  <si>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</si>
  <si>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</si>
  <si>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</si>
  <si>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</si>
  <si>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</si>
  <si>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</si>
  <si>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</si>
  <si>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</si>
  <si>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</si>
  <si>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</si>
  <si>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</si>
  <si>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</si>
  <si>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</si>
  <si>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</si>
  <si>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</si>
  <si>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</si>
  <si>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</si>
  <si>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</si>
  <si>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</si>
  <si>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</si>
  <si>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</si>
  <si>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</si>
  <si>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</si>
  <si>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</si>
  <si>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</si>
  <si>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</si>
  <si>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</si>
  <si>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</si>
  <si>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</si>
  <si>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</si>
  <si>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</si>
  <si>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</si>
  <si>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</si>
  <si>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</si>
  <si>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</si>
  <si>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</si>
  <si>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</si>
  <si>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</si>
  <si>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</si>
  <si>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</si>
  <si>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</si>
  <si>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</si>
  <si>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</si>
  <si>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</si>
  <si>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</si>
  <si>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</si>
  <si>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</si>
  <si>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</si>
  <si>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</si>
  <si>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</si>
  <si>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</si>
  <si>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</si>
  <si>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</si>
  <si>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</si>
  <si>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</si>
  <si>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</si>
  <si>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</si>
  <si>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</si>
  <si>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</si>
  <si>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</si>
  <si>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</si>
  <si>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</si>
  <si>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</si>
  <si>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</si>
  <si>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</si>
  <si>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</si>
  <si>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</si>
  <si>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</si>
  <si>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</si>
  <si>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</si>
  <si>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</si>
  <si>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</si>
  <si>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</si>
  <si>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</si>
  <si>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</si>
  <si>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</si>
  <si>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</si>
  <si>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</si>
  <si>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</si>
  <si>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</si>
  <si>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</si>
  <si>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</si>
  <si>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</si>
  <si>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</si>
  <si>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</si>
  <si>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</si>
  <si>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</si>
  <si>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</si>
  <si>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</si>
  <si>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</si>
  <si>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</si>
  <si>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</si>
  <si>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</si>
  <si>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</si>
  <si>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</si>
  <si>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</si>
  <si>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</si>
  <si>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</si>
  <si>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</si>
  <si>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</si>
  <si>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</si>
  <si>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</si>
  <si>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</si>
  <si>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</si>
  <si>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</si>
  <si>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</si>
  <si>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</si>
  <si>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</si>
  <si>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</si>
  <si>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</si>
  <si>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</si>
  <si>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</si>
  <si>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</si>
  <si>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</si>
  <si>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</si>
  <si>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</si>
  <si>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</si>
  <si>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</si>
  <si>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</si>
  <si>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</si>
  <si>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</si>
  <si>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</si>
  <si>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</si>
  <si>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</si>
  <si>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</si>
  <si>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</si>
  <si>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</si>
  <si>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</si>
  <si>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</si>
  <si>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</si>
  <si>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</si>
  <si>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</si>
  <si>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</si>
  <si>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</si>
  <si>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</si>
  <si>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</si>
  <si>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</si>
  <si>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</si>
  <si>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</si>
  <si>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</si>
  <si>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</si>
  <si>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</si>
  <si>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</si>
  <si>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</si>
  <si>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</si>
  <si>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</si>
  <si>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</si>
  <si>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</si>
  <si>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</si>
  <si>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</si>
  <si>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</si>
  <si>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</si>
  <si>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</si>
  <si>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</si>
  <si>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</si>
  <si>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</si>
  <si>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</si>
  <si>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</si>
  <si>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</si>
  <si>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</si>
  <si>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</si>
  <si>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</si>
  <si>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</si>
  <si>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</si>
  <si>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</si>
  <si>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</si>
  <si>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</si>
  <si>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</si>
  <si>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</si>
  <si>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</si>
  <si>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</si>
  <si>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</si>
  <si>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</si>
  <si>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</si>
  <si>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</si>
  <si>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</si>
  <si>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</si>
  <si>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</si>
  <si>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</si>
  <si>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</si>
  <si>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</si>
  <si>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</si>
  <si>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</si>
  <si>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</si>
  <si>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</si>
  <si>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</si>
  <si>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</si>
  <si>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</si>
  <si>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</si>
  <si>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</si>
  <si>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</si>
  <si>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</si>
  <si>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</si>
  <si>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</si>
  <si>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</si>
  <si>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</si>
  <si>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</si>
  <si>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</si>
  <si>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</si>
  <si>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</si>
  <si>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</si>
  <si>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</si>
  <si>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</si>
  <si>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</si>
  <si>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</si>
  <si>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</si>
  <si>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</si>
  <si>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</si>
  <si>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</si>
  <si>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</si>
  <si>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</si>
  <si>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</si>
  <si>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</si>
  <si>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</si>
  <si>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</si>
  <si>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</si>
  <si>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</si>
  <si>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</si>
  <si>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</si>
  <si>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</si>
  <si>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</si>
  <si>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</si>
  <si>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</si>
  <si>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</si>
  <si>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</si>
  <si>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</si>
  <si>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</si>
  <si>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</si>
  <si>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</si>
  <si>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</si>
  <si>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</si>
  <si>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</si>
  <si>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</si>
  <si>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</si>
  <si>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</si>
  <si>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</si>
  <si>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</si>
  <si>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</si>
  <si>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</si>
  <si>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</si>
  <si>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</si>
  <si>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</si>
  <si>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</si>
  <si>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</si>
  <si>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</si>
  <si>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</si>
  <si>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</si>
  <si>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</si>
  <si>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</si>
  <si>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</si>
  <si>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</si>
  <si>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</si>
  <si>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</si>
  <si>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</si>
  <si>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</si>
  <si>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</si>
  <si>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</si>
  <si>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</si>
  <si>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</si>
  <si>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</si>
  <si>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</si>
  <si>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</si>
  <si>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</si>
  <si>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</si>
  <si>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</si>
  <si>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</si>
  <si>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</si>
  <si>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</si>
  <si>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</si>
  <si>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</si>
  <si>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</si>
  <si>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</si>
  <si>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</si>
  <si>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</si>
  <si>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</si>
  <si>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</si>
  <si>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</si>
  <si>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</si>
  <si>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</si>
  <si>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</si>
  <si>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</si>
  <si>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</si>
  <si>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</si>
  <si>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</si>
  <si>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</si>
  <si>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</si>
  <si>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</si>
  <si>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</si>
  <si>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</si>
  <si>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</si>
  <si>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</si>
  <si>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</si>
  <si>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</si>
  <si>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</si>
  <si>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</si>
  <si>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</si>
  <si>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</si>
  <si>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</si>
  <si>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</si>
  <si>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</si>
  <si>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</si>
  <si>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</si>
  <si>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</si>
  <si>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</si>
  <si>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</si>
  <si>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</si>
  <si>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</si>
  <si>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</si>
  <si>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</si>
  <si>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</si>
  <si>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</si>
  <si>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</si>
  <si>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</si>
  <si>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</si>
  <si>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</si>
  <si>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</si>
  <si>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</si>
  <si>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</si>
  <si>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</si>
  <si>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</si>
  <si>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</si>
  <si>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</si>
  <si>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</si>
  <si>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</si>
  <si>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</si>
  <si>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</si>
  <si>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</si>
  <si>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</si>
  <si>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</si>
  <si>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</si>
  <si>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</si>
  <si>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</si>
  <si>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</si>
  <si>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</si>
  <si>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</si>
  <si>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</si>
  <si>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</si>
  <si>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</si>
  <si>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</si>
  <si>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</si>
  <si>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</si>
  <si>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</si>
  <si>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</si>
  <si>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</si>
  <si>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</si>
  <si>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</si>
  <si>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</si>
  <si>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</si>
  <si>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</si>
  <si>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</si>
  <si>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</si>
  <si>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</si>
  <si>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</si>
  <si>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</si>
  <si>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</si>
  <si>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</si>
  <si>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</si>
  <si>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</si>
  <si>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</si>
  <si>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</si>
  <si>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</si>
  <si>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</si>
  <si>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</si>
  <si>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</si>
  <si>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</si>
  <si>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</si>
  <si>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</si>
  <si>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</si>
  <si>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</si>
  <si>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</si>
  <si>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</si>
  <si>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</si>
  <si>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</si>
  <si>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</si>
  <si>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</si>
  <si>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</si>
  <si>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</si>
  <si>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</si>
  <si>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</si>
  <si>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</si>
  <si>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</si>
  <si>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</si>
  <si>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</si>
  <si>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</si>
  <si>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</si>
  <si>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</si>
  <si>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</si>
  <si>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</si>
  <si>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</si>
  <si>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</si>
  <si>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</si>
  <si>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</si>
  <si>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</si>
  <si>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</si>
  <si>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</si>
  <si>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</si>
  <si>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</si>
  <si>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</si>
  <si>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</si>
  <si>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</si>
  <si>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</si>
  <si>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</si>
  <si>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</si>
  <si>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</si>
  <si>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</si>
  <si>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</si>
  <si>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</si>
  <si>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</si>
  <si>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</si>
  <si>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</si>
  <si>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</si>
  <si>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</si>
  <si>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</si>
  <si>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</si>
  <si>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</si>
  <si>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</si>
  <si>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</si>
  <si>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</si>
  <si>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</si>
  <si>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</si>
  <si>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</si>
  <si>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</si>
  <si>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</si>
  <si>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</si>
  <si>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</si>
  <si>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</si>
  <si>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</si>
  <si>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</si>
  <si>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</si>
  <si>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</si>
  <si>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</si>
  <si>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</si>
  <si>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</si>
  <si>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</si>
  <si>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</si>
  <si>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</si>
  <si>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</si>
  <si>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</si>
  <si>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</si>
  <si>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</si>
  <si>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</si>
  <si>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</si>
  <si>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</si>
  <si>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</si>
  <si>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</si>
  <si>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</si>
  <si>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</si>
  <si>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</si>
  <si>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</si>
  <si>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</si>
  <si>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</si>
  <si>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</si>
  <si>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</si>
  <si>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</si>
  <si>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</si>
  <si>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</si>
  <si>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</si>
  <si>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</si>
  <si>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</si>
  <si>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</si>
  <si>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</si>
  <si>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</si>
  <si>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</si>
  <si>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</si>
  <si>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</si>
  <si>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</si>
  <si>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</si>
  <si>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</si>
  <si>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</si>
  <si>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</si>
  <si>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</si>
  <si>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</si>
  <si>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</si>
  <si>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</si>
  <si>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</si>
  <si>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</si>
  <si>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</si>
  <si>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</si>
  <si>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</si>
  <si>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</si>
  <si>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</si>
  <si>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</si>
  <si>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</si>
  <si>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</si>
  <si>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</si>
  <si>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</si>
  <si>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</si>
  <si>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</si>
  <si>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</si>
  <si>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</si>
  <si>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</si>
  <si>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</si>
  <si>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</si>
  <si>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</si>
  <si>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</si>
  <si>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</si>
  <si>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</si>
  <si>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</si>
  <si>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</si>
  <si>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</si>
  <si>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</si>
  <si>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</si>
  <si>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</si>
  <si>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</si>
  <si>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</si>
  <si>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</si>
  <si>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</si>
  <si>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</si>
  <si>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</si>
  <si>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</si>
  <si>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</si>
  <si>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</si>
  <si>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</si>
  <si>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</si>
  <si>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</si>
  <si>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</si>
  <si>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</si>
  <si>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</si>
  <si>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</si>
  <si>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</si>
  <si>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</si>
  <si>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</si>
  <si>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</si>
  <si>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</si>
  <si>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</si>
  <si>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</si>
  <si>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</si>
  <si>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</si>
  <si>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</si>
  <si>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</si>
  <si>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</si>
  <si>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</si>
  <si>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</si>
  <si>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</si>
  <si>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</si>
  <si>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</si>
  <si>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</si>
  <si>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</si>
  <si>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</si>
  <si>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</si>
  <si>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</si>
  <si>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</si>
  <si>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</si>
  <si>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</si>
  <si>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</si>
  <si>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</si>
  <si>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</si>
  <si>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</si>
  <si>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</si>
  <si>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</si>
  <si>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</si>
  <si>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</si>
  <si>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</si>
  <si>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</si>
  <si>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</si>
  <si>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</si>
  <si>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</si>
  <si>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</si>
  <si>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</si>
  <si>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</si>
  <si>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</si>
  <si>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</si>
  <si>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</si>
  <si>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</si>
  <si>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</si>
  <si>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</si>
  <si>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</si>
  <si>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</si>
  <si>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</si>
  <si>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</si>
  <si>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</si>
  <si>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</si>
  <si>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</si>
  <si>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</si>
  <si>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</si>
  <si>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</si>
  <si>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</si>
  <si>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</si>
  <si>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</si>
  <si>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</si>
  <si>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</si>
  <si>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</si>
  <si>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</si>
  <si>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</si>
  <si>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</si>
  <si>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</si>
  <si>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</si>
  <si>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</si>
  <si>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</si>
  <si>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</si>
  <si>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</si>
  <si>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</si>
  <si>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</si>
  <si>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</si>
  <si>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</si>
  <si>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</si>
  <si>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</si>
  <si>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</si>
  <si>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</si>
  <si>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</si>
  <si>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</si>
  <si>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</si>
  <si>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</si>
  <si>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</si>
  <si>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</si>
  <si>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</si>
  <si>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</si>
  <si>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</si>
  <si>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</si>
  <si>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</si>
  <si>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</si>
  <si>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</si>
  <si>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</si>
  <si>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</si>
  <si>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</si>
  <si>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</si>
  <si>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</si>
  <si>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</si>
  <si>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</si>
  <si>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</si>
  <si>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</si>
  <si>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</si>
  <si>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</si>
  <si>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</si>
  <si>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</si>
  <si>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</si>
  <si>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</si>
  <si>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</si>
  <si>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</si>
  <si>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</si>
  <si>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</si>
  <si>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</si>
  <si>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</si>
  <si>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</si>
  <si>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</si>
  <si>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</si>
  <si>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</si>
  <si>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</si>
  <si>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</si>
  <si>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</si>
  <si>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</si>
  <si>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</si>
  <si>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</si>
  <si>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</si>
  <si>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</si>
  <si>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</si>
  <si>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</si>
  <si>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</si>
  <si>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</si>
  <si>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</si>
  <si>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</si>
  <si>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</si>
  <si>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</si>
  <si>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</si>
  <si>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</si>
  <si>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</si>
  <si>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</si>
  <si>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</si>
  <si>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</si>
  <si>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</si>
  <si>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</si>
  <si>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</si>
  <si>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</si>
  <si>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</si>
  <si>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</si>
  <si>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</si>
  <si>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</si>
  <si>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</si>
  <si>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</si>
  <si>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</si>
  <si>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</si>
  <si>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</si>
  <si>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</si>
  <si>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</si>
  <si>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</si>
  <si>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</si>
  <si>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</si>
  <si>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</si>
  <si>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</si>
  <si>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</si>
  <si>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</si>
  <si>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</si>
  <si>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</si>
  <si>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</si>
  <si>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</si>
  <si>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</si>
  <si>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</si>
  <si>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</si>
  <si>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</si>
  <si>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</si>
  <si>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</si>
  <si>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</si>
  <si>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</si>
  <si>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</si>
  <si>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</si>
  <si>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</si>
  <si>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</si>
  <si>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</si>
  <si>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</si>
  <si>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</si>
  <si>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</si>
  <si>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</si>
  <si>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</si>
  <si>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</si>
  <si>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</si>
  <si>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</si>
  <si>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</si>
  <si>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</si>
  <si>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</si>
  <si>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</si>
  <si>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</si>
  <si>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</si>
  <si>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</si>
  <si>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</si>
  <si>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</si>
  <si>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</si>
  <si>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</si>
  <si>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</si>
  <si>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</si>
  <si>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</si>
  <si>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</si>
  <si>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</si>
  <si>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</si>
  <si>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</si>
  <si>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</si>
  <si>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</si>
  <si>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</si>
  <si>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</si>
  <si>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</si>
  <si>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</si>
  <si>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</si>
  <si>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</si>
  <si>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</si>
  <si>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</si>
  <si>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</si>
  <si>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</si>
  <si>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</si>
  <si>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</si>
  <si>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</si>
  <si>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</si>
  <si>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</si>
  <si>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</si>
  <si>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</si>
  <si>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</si>
  <si>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</si>
  <si>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</si>
  <si>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</si>
  <si>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</si>
  <si>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</si>
  <si>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</si>
  <si>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</si>
  <si>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</si>
  <si>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</si>
  <si>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</si>
  <si>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</si>
  <si>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</si>
  <si>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</si>
  <si>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</si>
  <si>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</si>
  <si>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</si>
  <si>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</si>
  <si>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</si>
  <si>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</si>
  <si>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</si>
  <si>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</si>
  <si>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</si>
  <si>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</si>
  <si>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</si>
  <si>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</si>
  <si>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</si>
  <si>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</si>
  <si>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</si>
  <si>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</si>
  <si>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</si>
  <si>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</si>
  <si>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</si>
  <si>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</si>
  <si>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</si>
  <si>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</si>
  <si>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</si>
  <si>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</si>
  <si>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</si>
  <si>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</si>
  <si>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</si>
  <si>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</si>
  <si>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</si>
  <si>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</si>
  <si>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</si>
  <si>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</si>
  <si>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</si>
  <si>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</si>
  <si>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</si>
  <si>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</si>
  <si>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</si>
  <si>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</si>
  <si>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</si>
  <si>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</si>
  <si>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</si>
  <si>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</si>
  <si>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</si>
  <si>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</si>
  <si>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</si>
  <si>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</si>
  <si>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</si>
  <si>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</si>
  <si>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</si>
  <si>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</si>
  <si>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</si>
  <si>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</si>
  <si>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</si>
  <si>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</si>
  <si>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</si>
  <si>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</si>
  <si>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</si>
  <si>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</si>
  <si>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</si>
  <si>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</si>
  <si>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</si>
  <si>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</si>
  <si>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</si>
  <si>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</si>
  <si>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</si>
  <si>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</si>
  <si>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</si>
  <si>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</si>
  <si>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</si>
  <si>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</si>
  <si>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</si>
  <si>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</si>
  <si>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</si>
  <si>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</si>
  <si>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</si>
  <si>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</si>
  <si>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</si>
  <si>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</si>
  <si>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</si>
  <si>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</si>
  <si>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</si>
  <si>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</si>
  <si>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</si>
  <si>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</si>
  <si>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</si>
  <si>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</si>
  <si>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</si>
  <si>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</si>
  <si>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</si>
  <si>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</si>
  <si>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</si>
  <si>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</si>
  <si>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</si>
  <si>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</si>
  <si>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</si>
  <si>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</si>
  <si>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</si>
  <si>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</si>
  <si>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</si>
  <si>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</si>
  <si>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</si>
  <si>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</si>
  <si>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</si>
  <si>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</si>
  <si>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</si>
  <si>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</si>
  <si>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</si>
  <si>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</si>
  <si>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</si>
  <si>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</si>
  <si>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</si>
  <si>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</si>
  <si>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</si>
  <si>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</si>
  <si>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</si>
  <si>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</si>
  <si>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</si>
  <si>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</si>
  <si>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</si>
  <si>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</si>
  <si>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</si>
  <si>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</si>
  <si>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</si>
  <si>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</si>
  <si>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</si>
  <si>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</si>
  <si>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</si>
  <si>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</si>
  <si>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</si>
  <si>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</si>
  <si>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</si>
  <si>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</si>
  <si>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</si>
  <si>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</si>
  <si>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</si>
  <si>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</si>
  <si>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</si>
  <si>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</si>
  <si>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</si>
  <si>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</si>
  <si>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</si>
  <si>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</si>
  <si>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</si>
  <si>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</si>
  <si>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</si>
  <si>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</si>
  <si>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</si>
  <si>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</si>
  <si>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</si>
  <si>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</si>
  <si>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</si>
  <si>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</si>
  <si>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</si>
  <si>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</si>
  <si>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</si>
  <si>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</si>
  <si>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</si>
  <si>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</si>
  <si>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</si>
  <si>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</si>
  <si>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</si>
  <si>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</si>
  <si>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</si>
  <si>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</si>
  <si>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</si>
  <si>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</si>
  <si>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</si>
  <si>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</si>
  <si>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</si>
  <si>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</si>
  <si>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</si>
  <si>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</si>
  <si>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</si>
  <si>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</si>
  <si>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</si>
  <si>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</si>
  <si>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</si>
  <si>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</si>
  <si>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</si>
  <si>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</si>
  <si>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</si>
  <si>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</si>
  <si>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</si>
  <si>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</si>
  <si>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</si>
  <si>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</si>
  <si>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</si>
  <si>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</si>
  <si>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</si>
  <si>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</si>
  <si>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</si>
  <si>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</si>
  <si>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</si>
  <si>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</si>
  <si>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</si>
  <si>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</si>
  <si>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</si>
  <si>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</si>
  <si>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</si>
  <si>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</si>
  <si>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</si>
  <si>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</si>
  <si>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</si>
  <si>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</si>
  <si>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</si>
  <si>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</si>
  <si>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</si>
  <si>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</si>
  <si>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</si>
  <si>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</si>
  <si>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</si>
  <si>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</si>
  <si>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</si>
  <si>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</si>
  <si>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</si>
  <si>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</si>
  <si>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</si>
  <si>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</si>
  <si>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</si>
  <si>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</si>
  <si>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</si>
  <si>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</si>
  <si>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</si>
  <si>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</si>
  <si>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</si>
  <si>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</si>
  <si>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</si>
  <si>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</si>
  <si>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</si>
  <si>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</si>
  <si>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</si>
  <si>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</si>
  <si>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</si>
  <si>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</si>
  <si>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</si>
  <si>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</si>
  <si>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</si>
  <si>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</si>
  <si>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</si>
  <si>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</si>
  <si>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</si>
  <si>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</si>
  <si>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</si>
  <si>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</si>
  <si>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</si>
  <si>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</si>
  <si>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</si>
  <si>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</si>
  <si>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</si>
  <si>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</si>
  <si>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</si>
  <si>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</si>
  <si>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</si>
  <si>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</si>
  <si>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</si>
  <si>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</si>
  <si>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</si>
  <si>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</si>
  <si>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</si>
  <si>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</si>
  <si>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</si>
  <si>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</si>
  <si>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</si>
  <si>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</si>
  <si>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</si>
  <si>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</si>
  <si>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</si>
  <si>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</si>
  <si>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</si>
  <si>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</si>
  <si>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</si>
  <si>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</si>
  <si>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</si>
  <si>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</si>
  <si>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</si>
  <si>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</si>
  <si>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</si>
  <si>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</si>
  <si>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</si>
  <si>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</si>
  <si>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</si>
  <si>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</si>
  <si>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</si>
  <si>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</si>
  <si>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</si>
  <si>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</si>
  <si>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</si>
  <si>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</si>
  <si>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</si>
  <si>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</si>
  <si>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</si>
  <si>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</si>
  <si>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</si>
  <si>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</si>
  <si>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</si>
  <si>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</si>
  <si>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</si>
  <si>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</si>
  <si>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</si>
  <si>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</si>
  <si>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</si>
  <si>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</si>
  <si>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</si>
  <si>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</si>
  <si>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</si>
  <si>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</si>
  <si>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</si>
  <si>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</si>
  <si>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</si>
  <si>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</si>
  <si>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</si>
  <si>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</si>
  <si>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</si>
  <si>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</si>
  <si>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</si>
  <si>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</si>
  <si>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</si>
  <si>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</si>
  <si>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</si>
  <si>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</si>
  <si>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</si>
  <si>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</si>
  <si>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</si>
  <si>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</si>
  <si>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</si>
  <si>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</si>
  <si>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</si>
  <si>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</si>
  <si>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</si>
  <si>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</si>
  <si>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</si>
  <si>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</si>
  <si>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</si>
  <si>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</si>
  <si>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</si>
  <si>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</si>
  <si>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</si>
  <si>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</si>
  <si>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</si>
  <si>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</si>
  <si>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</si>
  <si>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</si>
  <si>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</si>
  <si>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</si>
  <si>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</si>
  <si>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</si>
  <si>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</si>
  <si>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</si>
  <si>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</si>
  <si>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</si>
  <si>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</si>
  <si>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</si>
  <si>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</si>
  <si>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</si>
  <si>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</si>
  <si>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</si>
  <si>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</si>
  <si>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</si>
  <si>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</si>
  <si>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</si>
  <si>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</si>
  <si>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</si>
  <si>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</si>
  <si>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</si>
  <si>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</si>
  <si>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</si>
  <si>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</si>
  <si>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</si>
  <si>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</si>
  <si>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</si>
  <si>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</si>
  <si>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</si>
  <si>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</si>
  <si>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</si>
  <si>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</si>
  <si>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</si>
  <si>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</si>
  <si>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</si>
  <si>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</si>
  <si>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</si>
  <si>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</si>
  <si>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</si>
  <si>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</si>
  <si>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</si>
  <si>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</si>
  <si>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</si>
  <si>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</si>
  <si>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</si>
  <si>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</si>
  <si>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</si>
  <si>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</si>
  <si>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</si>
  <si>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</si>
  <si>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</si>
  <si>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</si>
  <si>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</si>
  <si>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</si>
  <si>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</si>
  <si>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</si>
  <si>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</si>
  <si>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</si>
  <si>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</si>
  <si>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</si>
  <si>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</si>
  <si>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</si>
  <si>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</si>
  <si>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</si>
  <si>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</si>
  <si>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</si>
  <si>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</si>
  <si>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</si>
  <si>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</si>
  <si>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</si>
  <si>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</si>
  <si>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</si>
  <si>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</si>
  <si>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</si>
  <si>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</si>
  <si>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</si>
  <si>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</si>
  <si>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</si>
  <si>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</si>
  <si>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</si>
  <si>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</si>
  <si>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</si>
  <si>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</si>
  <si>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</si>
  <si>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</si>
  <si>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</si>
  <si>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</si>
  <si>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</si>
  <si>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</si>
  <si>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</si>
  <si>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</si>
  <si>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</si>
  <si>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</si>
  <si>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</si>
  <si>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</si>
  <si>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</si>
  <si>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</si>
  <si>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</si>
  <si>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</si>
  <si>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</si>
  <si>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</si>
  <si>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</si>
  <si>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</si>
  <si>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</si>
  <si>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</si>
  <si>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</si>
  <si>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</si>
  <si>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</si>
  <si>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</si>
  <si>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</si>
  <si>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</si>
  <si>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</si>
  <si>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</si>
  <si>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</si>
  <si>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</si>
  <si>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</si>
  <si>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</si>
  <si>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</si>
  <si>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</si>
  <si>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</si>
  <si>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</si>
  <si>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</si>
  <si>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</si>
  <si>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</si>
  <si>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</si>
  <si>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</si>
  <si>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</si>
  <si>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</si>
  <si>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</si>
  <si>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</si>
  <si>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</si>
  <si>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</si>
  <si>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</si>
  <si>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</si>
  <si>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</si>
  <si>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</si>
  <si>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</si>
  <si>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</si>
  <si>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</si>
  <si>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</si>
  <si>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</si>
  <si>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</si>
  <si>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</si>
  <si>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</si>
  <si>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</si>
  <si>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</si>
  <si>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</si>
  <si>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</si>
  <si>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</si>
  <si>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</si>
  <si>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</si>
  <si>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</si>
  <si>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</si>
  <si>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</si>
  <si>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</si>
  <si>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</si>
  <si>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</si>
  <si>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</si>
  <si>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</si>
  <si>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</si>
  <si>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</si>
  <si>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</si>
  <si>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</si>
  <si>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</si>
  <si>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</si>
  <si>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</si>
  <si>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</si>
  <si>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</si>
  <si>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</si>
  <si>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</si>
  <si>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</si>
  <si>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</si>
  <si>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</si>
  <si>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</si>
  <si>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</si>
  <si>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</si>
  <si>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</si>
  <si>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</si>
  <si>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</si>
  <si>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</si>
  <si>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</si>
  <si>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</si>
  <si>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</si>
  <si>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</si>
  <si>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</si>
  <si>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</si>
  <si>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</si>
  <si>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</si>
  <si>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</si>
  <si>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</si>
  <si>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</si>
  <si>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</si>
  <si>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</si>
  <si>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</si>
  <si>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</si>
  <si>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</si>
  <si>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</si>
  <si>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</si>
  <si>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</si>
  <si>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</si>
  <si>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</si>
  <si>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</si>
  <si>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</si>
  <si>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</si>
  <si>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</si>
  <si>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</si>
  <si>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</si>
  <si>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</si>
  <si>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</si>
  <si>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</si>
  <si>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</si>
  <si>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</si>
  <si>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</si>
  <si>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</si>
  <si>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</si>
  <si>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</si>
  <si>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</si>
  <si>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</si>
  <si>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</si>
  <si>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</si>
  <si>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</si>
  <si>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</si>
  <si>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</si>
  <si>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</si>
  <si>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</si>
  <si>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</si>
  <si>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</si>
  <si>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</si>
  <si>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</si>
  <si>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</si>
  <si>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</si>
  <si>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</si>
  <si>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</si>
  <si>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</si>
  <si>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</si>
  <si>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</si>
  <si>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</si>
  <si>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</si>
  <si>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</si>
  <si>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</si>
  <si>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</si>
  <si>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</si>
  <si>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</si>
  <si>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</si>
  <si>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</si>
  <si>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</si>
  <si>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</si>
  <si>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</si>
  <si>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</si>
  <si>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</si>
  <si>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</si>
  <si>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</si>
  <si>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</si>
  <si>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</si>
  <si>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</si>
  <si>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</si>
  <si>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</si>
  <si>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</si>
  <si>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</si>
  <si>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</si>
  <si>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</si>
  <si>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</si>
  <si>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</si>
  <si>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</si>
  <si>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</si>
  <si>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</si>
  <si>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</si>
  <si>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</si>
  <si>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</si>
  <si>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</si>
  <si>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</si>
  <si>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</si>
  <si>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</si>
  <si>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</si>
  <si>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</si>
  <si>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</si>
  <si>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</si>
  <si>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</si>
  <si>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</si>
  <si>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</si>
  <si>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</si>
  <si>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</si>
  <si>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</si>
  <si>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</si>
  <si>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</si>
  <si>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</si>
  <si>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</si>
  <si>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</si>
  <si>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</si>
  <si>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</si>
  <si>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</si>
  <si>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</si>
  <si>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</si>
  <si>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</si>
  <si>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</si>
  <si>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</si>
  <si>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</si>
  <si>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</si>
  <si>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</si>
  <si>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</si>
  <si>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</si>
  <si>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</si>
  <si>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</si>
  <si>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</si>
  <si>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</si>
  <si>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</si>
  <si>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</si>
  <si>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</si>
  <si>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</si>
  <si>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</si>
  <si>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</si>
  <si>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</si>
  <si>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</si>
  <si>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</si>
  <si>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</si>
  <si>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</si>
  <si>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</si>
  <si>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</si>
  <si>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</si>
  <si>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</si>
  <si>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</si>
  <si>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</si>
  <si>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</si>
  <si>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</si>
  <si>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</si>
  <si>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</si>
  <si>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</si>
  <si>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</si>
  <si>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</si>
  <si>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</si>
  <si>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</si>
  <si>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</si>
  <si>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</si>
  <si>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</si>
  <si>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</si>
  <si>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</si>
  <si>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</si>
  <si>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</si>
  <si>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</si>
  <si>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</si>
  <si>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</si>
  <si>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</si>
  <si>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</si>
  <si>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</si>
  <si>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</si>
  <si>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</si>
  <si>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</si>
  <si>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</si>
  <si>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</si>
  <si>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</si>
  <si>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</si>
  <si>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</si>
  <si>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</si>
  <si>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</si>
  <si>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</si>
  <si>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</si>
  <si>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</si>
  <si>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</si>
  <si>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</si>
  <si>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</si>
  <si>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</si>
  <si>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</si>
  <si>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</si>
  <si>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</si>
  <si>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</si>
  <si>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</si>
  <si>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</si>
  <si>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</si>
  <si>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</si>
  <si>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</si>
  <si>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</si>
  <si>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</si>
  <si>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</si>
  <si>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</si>
  <si>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</si>
  <si>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</si>
  <si>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</si>
  <si>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</si>
  <si>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</si>
  <si>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</si>
  <si>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</si>
  <si>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</si>
  <si>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</si>
  <si>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</si>
  <si>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</si>
  <si>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</si>
  <si>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</si>
  <si>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</si>
  <si>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</si>
  <si>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</si>
  <si>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</si>
  <si>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</si>
  <si>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</si>
  <si>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</si>
  <si>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</si>
  <si>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</si>
  <si>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</si>
  <si>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</si>
  <si>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</si>
  <si>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</si>
  <si>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</si>
  <si>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</si>
  <si>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</si>
  <si>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</si>
  <si>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</si>
  <si>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</si>
  <si>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</si>
  <si>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</si>
  <si>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</si>
  <si>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</si>
  <si>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</si>
  <si>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</si>
  <si>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</si>
  <si>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</si>
  <si>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</si>
  <si>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</si>
  <si>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</si>
  <si>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</si>
  <si>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</si>
  <si>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</si>
  <si>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</si>
  <si>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</si>
  <si>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</si>
  <si>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</si>
  <si>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</si>
  <si>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</si>
  <si>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</si>
  <si>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</si>
  <si>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</si>
  <si>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</si>
  <si>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</si>
  <si>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</si>
  <si>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</si>
  <si>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</si>
  <si>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</si>
  <si>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</si>
  <si>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</si>
  <si>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</si>
  <si>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</si>
  <si>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</si>
  <si>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</si>
  <si>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</si>
  <si>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</si>
  <si>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</si>
  <si>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</si>
  <si>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</si>
  <si>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</si>
  <si>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</si>
  <si>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</si>
  <si>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</si>
  <si>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</si>
  <si>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</si>
  <si>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</si>
  <si>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</si>
  <si>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</si>
  <si>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</si>
  <si>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</si>
  <si>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</si>
  <si>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</si>
  <si>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</si>
  <si>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</si>
  <si>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</si>
  <si>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</si>
  <si>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</si>
  <si>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</si>
  <si>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</si>
  <si>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</si>
  <si>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</si>
  <si>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</si>
  <si>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</si>
  <si>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</si>
  <si>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</si>
  <si>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</si>
  <si>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</si>
  <si>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</si>
  <si>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</si>
  <si>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</si>
  <si>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</si>
  <si>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</si>
  <si>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</si>
  <si>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</si>
  <si>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</si>
  <si>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</si>
  <si>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</si>
  <si>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</si>
  <si>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</si>
  <si>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</si>
  <si>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</si>
  <si>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</si>
  <si>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</si>
  <si>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</si>
  <si>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</si>
  <si>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</si>
  <si>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</si>
  <si>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</si>
  <si>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</si>
  <si>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</si>
  <si>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</si>
  <si>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</si>
  <si>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</si>
  <si>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</si>
  <si>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</si>
  <si>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</si>
  <si>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</si>
  <si>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</si>
  <si>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</si>
  <si>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</si>
  <si>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</si>
  <si>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</si>
  <si>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</si>
  <si>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</si>
  <si>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</si>
  <si>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</si>
  <si>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</si>
  <si>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</si>
  <si>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</si>
  <si>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</si>
  <si>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</si>
  <si>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</si>
  <si>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</si>
  <si>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</si>
  <si>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</si>
  <si>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</si>
  <si>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</si>
  <si>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</si>
  <si>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</si>
  <si>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</si>
  <si>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</si>
  <si>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</si>
  <si>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</si>
  <si>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</si>
  <si>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</si>
  <si>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</si>
  <si>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</si>
  <si>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</si>
  <si>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</si>
  <si>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</si>
  <si>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</si>
  <si>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</si>
  <si>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</si>
  <si>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</si>
  <si>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</si>
  <si>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</si>
  <si>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</si>
  <si>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</si>
  <si>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</si>
  <si>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</si>
  <si>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</si>
  <si>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</si>
  <si>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</si>
  <si>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</si>
  <si>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</si>
  <si>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</si>
  <si>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</si>
  <si>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</si>
  <si>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</si>
  <si>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</si>
  <si>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</si>
  <si>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</si>
  <si>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</si>
  <si>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</si>
  <si>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</si>
  <si>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</si>
  <si>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</si>
  <si>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</si>
  <si>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</si>
  <si>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</si>
  <si>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</si>
  <si>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</si>
  <si>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</si>
  <si>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</si>
  <si>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</si>
  <si>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</si>
  <si>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</si>
  <si>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</si>
  <si>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</si>
  <si>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</si>
  <si>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</si>
  <si>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</si>
  <si>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</si>
  <si>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</si>
  <si>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</si>
  <si>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</si>
  <si>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</si>
  <si>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</si>
  <si>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</si>
  <si>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</si>
  <si>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</si>
  <si>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</si>
  <si>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</si>
  <si>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</si>
  <si>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</si>
  <si>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</si>
  <si>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</si>
  <si>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</si>
  <si>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</si>
  <si>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</si>
  <si>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</si>
  <si>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</si>
  <si>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</si>
  <si>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</si>
  <si>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</si>
  <si>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</si>
  <si>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</si>
  <si>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</si>
  <si>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</si>
  <si>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</si>
  <si>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</si>
  <si>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</si>
  <si>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</si>
  <si>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</si>
  <si>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</si>
  <si>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</si>
  <si>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</si>
  <si>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</si>
  <si>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</si>
  <si>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</si>
  <si>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</si>
  <si>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</si>
  <si>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</si>
  <si>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</si>
  <si>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</si>
  <si>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</si>
  <si>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</si>
  <si>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</si>
  <si>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</si>
  <si>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</si>
  <si>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</si>
  <si>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</si>
  <si>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</si>
  <si>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</si>
  <si>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</si>
  <si>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</si>
  <si>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</si>
  <si>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</si>
  <si>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</si>
  <si>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</si>
  <si>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</si>
  <si>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</si>
  <si>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</si>
  <si>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</si>
  <si>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</si>
  <si>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</si>
  <si>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</si>
  <si>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</si>
  <si>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</si>
  <si>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</si>
  <si>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</si>
  <si>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</si>
  <si>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</si>
  <si>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</si>
  <si>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</si>
  <si>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</si>
  <si>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</si>
  <si>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</si>
  <si>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</si>
  <si>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</si>
  <si>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</si>
  <si>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</si>
  <si>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</si>
  <si>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</si>
  <si>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</si>
  <si>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</si>
  <si>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</si>
  <si>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</si>
  <si>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</si>
  <si>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</si>
  <si>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</si>
  <si>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</si>
  <si>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</si>
  <si>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</si>
  <si>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</si>
  <si>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</si>
  <si>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</si>
  <si>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</si>
  <si>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</si>
  <si>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</si>
  <si>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</si>
  <si>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</si>
  <si>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</si>
  <si>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</si>
  <si>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</si>
  <si>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</si>
  <si>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</si>
  <si>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</si>
  <si>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</si>
  <si>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</si>
  <si>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</si>
  <si>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</si>
  <si>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</si>
  <si>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</si>
  <si>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</si>
  <si>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</si>
  <si>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</si>
  <si>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</si>
  <si>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</si>
  <si>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</si>
  <si>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</si>
  <si>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</si>
  <si>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</si>
  <si>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</si>
  <si>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</si>
  <si>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</si>
  <si>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</si>
  <si>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</si>
  <si>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</si>
  <si>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</si>
  <si>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</si>
  <si>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</si>
  <si>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</si>
  <si>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</si>
  <si>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</si>
  <si>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</si>
  <si>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</si>
  <si>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</si>
  <si>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</si>
  <si>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</si>
  <si>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</si>
  <si>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</si>
  <si>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</si>
  <si>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</si>
  <si>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</si>
  <si>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</si>
  <si>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</si>
  <si>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</si>
  <si>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</si>
  <si>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</si>
  <si>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</si>
  <si>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</si>
  <si>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</si>
  <si>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</si>
  <si>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</si>
  <si>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</si>
  <si>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</si>
  <si>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</si>
  <si>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</si>
  <si>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</si>
  <si>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</si>
  <si>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</si>
  <si>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</si>
  <si>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</si>
  <si>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</si>
  <si>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</si>
  <si>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</si>
  <si>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</si>
  <si>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</si>
  <si>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</si>
  <si>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</si>
  <si>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</si>
  <si>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</si>
  <si>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</si>
  <si>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</si>
  <si>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</si>
  <si>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</si>
  <si>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</si>
  <si>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</si>
  <si>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</si>
  <si>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</si>
  <si>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</si>
  <si>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</si>
  <si>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</si>
  <si>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</si>
  <si>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</si>
  <si>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</si>
  <si>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</si>
  <si>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</si>
  <si>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</si>
  <si>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</si>
  <si>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</si>
  <si>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</si>
  <si>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</si>
  <si>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</si>
  <si>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</si>
  <si>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</si>
  <si>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</si>
  <si>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</si>
  <si>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</si>
  <si>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</si>
  <si>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</si>
  <si>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</si>
  <si>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</si>
  <si>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</si>
  <si>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</si>
  <si>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</si>
  <si>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</si>
  <si>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</si>
  <si>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</si>
  <si>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</si>
  <si>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</si>
  <si>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</si>
  <si>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</si>
  <si>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</si>
  <si>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</si>
  <si>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</si>
  <si>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</si>
  <si>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</si>
  <si>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</si>
  <si>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</si>
  <si>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</si>
  <si>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</si>
  <si>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</si>
  <si>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</si>
  <si>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</si>
  <si>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</si>
  <si>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</si>
  <si>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</si>
  <si>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</si>
  <si>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</si>
  <si>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</si>
  <si>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</si>
  <si>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</si>
  <si>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</si>
  <si>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</si>
  <si>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</si>
  <si>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</si>
  <si>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</si>
  <si>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</si>
  <si>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</si>
  <si>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</si>
  <si>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</si>
  <si>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</si>
  <si>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</si>
  <si>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</si>
  <si>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</si>
  <si>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</si>
  <si>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</si>
  <si>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</si>
  <si>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</si>
  <si>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</si>
  <si>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</si>
  <si>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</si>
  <si>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</si>
  <si>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</si>
  <si>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</si>
  <si>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</si>
  <si>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</si>
  <si>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</si>
  <si>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</si>
  <si>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</si>
  <si>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</si>
  <si>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</si>
  <si>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</si>
  <si>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</si>
  <si>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</si>
  <si>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</si>
  <si>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</si>
  <si>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</si>
  <si>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</si>
  <si>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</si>
  <si>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</si>
  <si>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</si>
  <si>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</si>
  <si>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</si>
  <si>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</si>
  <si>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</si>
  <si>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</si>
  <si>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</si>
  <si>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</si>
  <si>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</si>
  <si>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</si>
  <si>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</si>
  <si>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</si>
  <si>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</si>
  <si>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</si>
  <si>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</si>
  <si>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</si>
  <si>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</si>
  <si>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</si>
  <si>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</si>
  <si>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</si>
  <si>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</si>
  <si>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</si>
  <si>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</si>
  <si>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</si>
  <si>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</si>
  <si>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</si>
  <si>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</si>
  <si>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</si>
  <si>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</si>
  <si>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</si>
  <si>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</si>
  <si>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</si>
  <si>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</si>
  <si>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</si>
  <si>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</si>
  <si>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</si>
  <si>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</si>
  <si>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</si>
  <si>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</si>
  <si>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</si>
  <si>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</si>
  <si>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</si>
  <si>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</si>
  <si>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</si>
  <si>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</si>
  <si>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</si>
  <si>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</si>
  <si>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</si>
  <si>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</si>
  <si>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</si>
  <si>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</si>
  <si>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</si>
  <si>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</si>
  <si>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</si>
  <si>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</si>
  <si>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</si>
  <si>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</si>
  <si>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</si>
  <si>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</si>
  <si>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</si>
  <si>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</si>
  <si>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</si>
  <si>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</si>
  <si>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</si>
  <si>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</si>
  <si>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</si>
  <si>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</si>
  <si>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</si>
  <si>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</si>
  <si>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</si>
  <si>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</si>
  <si>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</si>
  <si>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</si>
  <si>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</si>
  <si>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</si>
  <si>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</si>
  <si>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</si>
  <si>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</si>
  <si>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</si>
  <si>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</si>
  <si>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</si>
  <si>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</si>
  <si>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</si>
  <si>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</si>
  <si>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</si>
  <si>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</si>
  <si>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</si>
  <si>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</si>
  <si>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</si>
  <si>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</si>
  <si>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</si>
  <si>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</si>
  <si>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</si>
  <si>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</si>
  <si>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</si>
  <si>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</si>
  <si>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</si>
  <si>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</si>
  <si>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</si>
  <si>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</si>
  <si>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</si>
  <si>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</si>
  <si>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</si>
  <si>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</si>
  <si>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</si>
  <si>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</si>
  <si>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</si>
  <si>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</si>
  <si>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</si>
  <si>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</si>
  <si>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</si>
  <si>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</si>
  <si>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</si>
  <si>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</si>
  <si>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</si>
  <si>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</si>
  <si>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</si>
  <si>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</si>
  <si>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</si>
  <si>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</si>
  <si>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</si>
  <si>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</si>
  <si>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</si>
  <si>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</si>
  <si>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</si>
  <si>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</si>
  <si>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</si>
  <si>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</si>
  <si>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</si>
  <si>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</si>
  <si>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</si>
  <si>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</si>
  <si>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</si>
  <si>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</si>
  <si>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</si>
  <si>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</si>
  <si>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</si>
  <si>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</si>
  <si>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</si>
  <si>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</si>
  <si>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</si>
  <si>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</si>
  <si>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</si>
  <si>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</si>
  <si>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</si>
  <si>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</si>
  <si>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</si>
  <si>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</si>
  <si>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</si>
  <si>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</si>
  <si>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</si>
  <si>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</si>
  <si>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</si>
  <si>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</si>
  <si>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</si>
  <si>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</si>
  <si>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</si>
  <si>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</si>
  <si>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</si>
  <si>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</si>
  <si>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</si>
  <si>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</si>
  <si>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</si>
  <si>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</si>
  <si>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</si>
  <si>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</si>
  <si>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</si>
  <si>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</si>
  <si>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</si>
  <si>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</si>
  <si>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</si>
  <si>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</si>
  <si>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</si>
  <si>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</si>
  <si>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</si>
  <si>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</si>
  <si>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</si>
  <si>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</si>
  <si>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</si>
  <si>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</si>
  <si>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</si>
  <si>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</si>
  <si>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</si>
  <si>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</si>
  <si>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</si>
  <si>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</si>
  <si>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</si>
  <si>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</si>
  <si>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</si>
  <si>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</si>
  <si>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</si>
  <si>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</si>
  <si>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</si>
  <si>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</si>
  <si>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</si>
  <si>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</si>
  <si>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</si>
  <si>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</si>
  <si>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</si>
  <si>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</si>
  <si>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</si>
  <si>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</si>
  <si>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</si>
  <si>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</si>
  <si>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</si>
  <si>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</si>
  <si>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</si>
  <si>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</si>
  <si>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</si>
  <si>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</si>
  <si>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</si>
  <si>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</si>
  <si>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</si>
  <si>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</si>
  <si>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</si>
  <si>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</si>
  <si>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</si>
  <si>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</si>
  <si>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</si>
  <si>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</si>
  <si>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</si>
  <si>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</si>
  <si>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</si>
  <si>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</si>
  <si>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</si>
  <si>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</si>
  <si>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</si>
  <si>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</si>
  <si>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</si>
  <si>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</si>
  <si>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</si>
  <si>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</si>
  <si>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</si>
  <si>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</si>
  <si>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</si>
  <si>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</si>
  <si>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</si>
  <si>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</si>
  <si>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</si>
  <si>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</si>
  <si>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</si>
  <si>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</si>
  <si>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</si>
  <si>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</si>
  <si>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</si>
  <si>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</si>
  <si>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</si>
  <si>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</si>
  <si>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</si>
  <si>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</si>
  <si>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</si>
  <si>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</si>
  <si>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</si>
  <si>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</si>
  <si>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</si>
  <si>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</si>
  <si>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</si>
  <si>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</si>
  <si>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</si>
  <si>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</si>
  <si>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</si>
  <si>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</si>
  <si>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</si>
  <si>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</si>
  <si>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</si>
  <si>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</si>
  <si>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</si>
  <si>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</si>
  <si>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</si>
  <si>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</si>
  <si>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</si>
  <si>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</si>
  <si>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</si>
  <si>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</si>
  <si>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</si>
  <si>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</si>
  <si>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</si>
  <si>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</si>
  <si>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</si>
  <si>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</si>
  <si>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</si>
  <si>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</si>
  <si>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</si>
  <si>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</si>
  <si>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</si>
  <si>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</si>
  <si>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</si>
  <si>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</si>
  <si>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</si>
  <si>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</si>
  <si>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</si>
  <si>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</si>
  <si>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</si>
  <si>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</si>
  <si>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</si>
  <si>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</si>
  <si>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</si>
  <si>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</si>
  <si>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</si>
  <si>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</si>
  <si>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</si>
  <si>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</si>
  <si>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</si>
  <si>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</si>
  <si>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</si>
  <si>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</si>
  <si>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</si>
  <si>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</si>
  <si>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</si>
  <si>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</si>
  <si>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</si>
  <si>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</si>
  <si>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</si>
  <si>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</si>
  <si>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</si>
  <si>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</si>
  <si>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</si>
  <si>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</si>
  <si>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</si>
  <si>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</si>
  <si>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</si>
  <si>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</si>
  <si>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</si>
  <si>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</si>
  <si>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</si>
  <si>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</si>
  <si>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</si>
  <si>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</si>
  <si>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</si>
  <si>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</si>
  <si>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</si>
  <si>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</si>
  <si>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</si>
  <si>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</si>
  <si>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</si>
  <si>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</si>
  <si>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</si>
  <si>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</si>
  <si>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</si>
  <si>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</si>
  <si>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</si>
  <si>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</si>
  <si>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</si>
  <si>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</si>
  <si>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</si>
  <si>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</si>
  <si>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</si>
  <si>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</si>
  <si>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</si>
  <si>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</si>
  <si>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</si>
  <si>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</si>
  <si>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</si>
  <si>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</si>
  <si>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</si>
  <si>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</si>
  <si>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</si>
  <si>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</si>
  <si>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</si>
  <si>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</si>
  <si>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</si>
  <si>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</si>
  <si>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</si>
  <si>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</si>
  <si>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</si>
  <si>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</si>
  <si>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</si>
  <si>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</si>
  <si>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</si>
  <si>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</si>
  <si>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</si>
  <si>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</si>
  <si>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</si>
  <si>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</si>
  <si>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</si>
  <si>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</si>
  <si>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</si>
  <si>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</si>
  <si>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</si>
  <si>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</si>
  <si>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</si>
  <si>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</si>
  <si>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</si>
  <si>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</si>
  <si>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</si>
  <si>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</si>
  <si>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</si>
  <si>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</si>
  <si>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</si>
  <si>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</si>
  <si>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</si>
  <si>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</si>
  <si>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</si>
  <si>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</si>
  <si>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</si>
  <si>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</si>
  <si>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</si>
  <si>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</si>
  <si>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</si>
  <si>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</si>
  <si>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</si>
  <si>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</si>
  <si>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</si>
  <si>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</si>
  <si>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</si>
  <si>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</si>
  <si>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</si>
  <si>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</si>
  <si>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</si>
  <si>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</si>
  <si>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</si>
  <si>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</si>
  <si>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</si>
  <si>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</si>
  <si>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</si>
  <si>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</si>
  <si>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</si>
  <si>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</si>
  <si>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</si>
  <si>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</si>
  <si>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</si>
  <si>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</si>
  <si>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</si>
  <si>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</si>
  <si>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</si>
  <si>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</si>
  <si>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</si>
  <si>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</si>
  <si>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</si>
  <si>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</si>
  <si>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</si>
  <si>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</si>
  <si>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</si>
  <si>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</si>
  <si>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</si>
  <si>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</si>
  <si>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</si>
  <si>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</si>
  <si>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</si>
  <si>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</si>
  <si>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</si>
  <si>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</si>
  <si>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</si>
  <si>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</si>
  <si>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</si>
  <si>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</si>
  <si>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</si>
  <si>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</si>
  <si>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</si>
  <si>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</si>
  <si>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</si>
  <si>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</si>
  <si>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</si>
  <si>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</si>
  <si>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</si>
  <si>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</si>
  <si>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</si>
  <si>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</si>
  <si>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</si>
  <si>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</si>
  <si>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</si>
  <si>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</si>
  <si>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</si>
  <si>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</si>
  <si>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</si>
  <si>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</si>
  <si>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</si>
  <si>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</si>
  <si>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</si>
  <si>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</si>
  <si>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</si>
  <si>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</si>
  <si>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</si>
  <si>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</si>
  <si>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</si>
  <si>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</si>
  <si>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</si>
  <si>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</si>
  <si>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</si>
  <si>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</si>
  <si>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</si>
  <si>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</si>
  <si>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</si>
  <si>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</si>
  <si>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</si>
  <si>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</si>
  <si>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</si>
  <si>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</si>
  <si>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</si>
  <si>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</si>
  <si>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</si>
  <si>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</si>
  <si>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</si>
  <si>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</si>
  <si>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</si>
  <si>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</si>
  <si>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</si>
  <si>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</si>
  <si>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</si>
  <si>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</si>
  <si>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</si>
  <si>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</si>
  <si>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</si>
  <si>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</si>
  <si>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</si>
  <si>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</si>
  <si>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</si>
  <si>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</si>
  <si>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</si>
  <si>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</si>
  <si>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</si>
  <si>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</si>
  <si>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</si>
  <si>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</si>
  <si>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</si>
  <si>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</si>
  <si>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</si>
  <si>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</si>
  <si>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</si>
  <si>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</si>
  <si>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</si>
  <si>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</si>
  <si>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</si>
  <si>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</si>
  <si>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</si>
  <si>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</si>
  <si>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</si>
  <si>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</si>
  <si>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</si>
  <si>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</si>
  <si>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</si>
  <si>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</si>
  <si>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</si>
  <si>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</si>
  <si>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</si>
  <si>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</si>
  <si>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</si>
  <si>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</si>
  <si>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</si>
  <si>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</si>
  <si>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</si>
  <si>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</si>
  <si>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</si>
  <si>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</si>
  <si>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</si>
  <si>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</si>
  <si>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</si>
  <si>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</si>
  <si>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</si>
  <si>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</si>
  <si>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</si>
  <si>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</si>
  <si>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</si>
  <si>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</si>
  <si>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</si>
  <si>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</si>
  <si>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</si>
  <si>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</si>
  <si>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</si>
  <si>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</si>
  <si>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</si>
  <si>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</si>
  <si>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</si>
  <si>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</si>
  <si>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</si>
  <si>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</si>
  <si>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</si>
  <si>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</si>
  <si>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</si>
  <si>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</si>
  <si>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</si>
  <si>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</si>
  <si>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</si>
  <si>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</si>
  <si>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</si>
  <si>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</si>
  <si>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</si>
  <si>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</si>
  <si>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</si>
  <si>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</si>
  <si>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</si>
  <si>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</si>
  <si>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</si>
  <si>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</si>
  <si>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</si>
  <si>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</si>
  <si>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</si>
  <si>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</si>
  <si>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</si>
  <si>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</si>
  <si>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</si>
  <si>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</si>
  <si>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</si>
  <si>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</si>
  <si>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</si>
  <si>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</si>
  <si>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</si>
  <si>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</si>
  <si>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</si>
  <si>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</si>
  <si>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</si>
  <si>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</si>
  <si>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</si>
  <si>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</si>
  <si>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</si>
  <si>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</si>
  <si>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</si>
  <si>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</si>
  <si>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</si>
  <si>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</si>
  <si>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</si>
  <si>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</si>
  <si>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</si>
  <si>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</si>
  <si>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</si>
  <si>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</si>
  <si>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</si>
  <si>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</si>
  <si>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</si>
  <si>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</si>
  <si>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</si>
  <si>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</si>
  <si>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</si>
  <si>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</si>
  <si>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</si>
  <si>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</si>
  <si>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</si>
  <si>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</si>
  <si>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</si>
  <si>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</si>
  <si>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</si>
  <si>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</si>
  <si>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</si>
  <si>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</si>
  <si>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</si>
  <si>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</si>
  <si>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</si>
  <si>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</si>
  <si>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</si>
  <si>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</si>
  <si>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</si>
  <si>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</si>
  <si>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</si>
  <si>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</si>
  <si>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</si>
  <si>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</si>
  <si>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</si>
  <si>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</si>
  <si>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</si>
  <si>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</si>
  <si>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</si>
  <si>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</si>
  <si>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</si>
  <si>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</si>
  <si>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</si>
  <si>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</si>
  <si>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</si>
  <si>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</si>
  <si>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</si>
  <si>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</si>
  <si>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</si>
  <si>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</si>
  <si>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</si>
  <si>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</si>
  <si>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</si>
  <si>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</si>
  <si>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</si>
  <si>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</si>
  <si>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</si>
  <si>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</si>
  <si>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</si>
  <si>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</si>
  <si>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</si>
  <si>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</si>
  <si>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</si>
  <si>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</si>
  <si>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</si>
  <si>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</si>
  <si>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</si>
  <si>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</si>
  <si>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</si>
  <si>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</si>
  <si>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</si>
  <si>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</si>
  <si>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</si>
  <si>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</si>
  <si>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</si>
  <si>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</si>
  <si>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</si>
  <si>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</si>
  <si>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</si>
  <si>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</si>
  <si>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</si>
  <si>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</si>
  <si>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</si>
  <si>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</si>
  <si>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</si>
  <si>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</si>
  <si>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</si>
  <si>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</si>
  <si>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</si>
  <si>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</si>
  <si>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</si>
  <si>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</si>
  <si>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</si>
  <si>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</si>
  <si>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</si>
  <si>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</si>
  <si>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</si>
  <si>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</si>
  <si>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</si>
  <si>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</si>
  <si>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</si>
  <si>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</si>
  <si>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</si>
  <si>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</si>
  <si>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</si>
  <si>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</si>
  <si>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</si>
  <si>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</si>
  <si>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</si>
  <si>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</si>
  <si>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</si>
  <si>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</si>
  <si>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</si>
  <si>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</si>
  <si>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</si>
  <si>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</si>
  <si>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</si>
  <si>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</si>
  <si>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</si>
  <si>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</si>
  <si>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</si>
  <si>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</si>
  <si>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</si>
  <si>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</si>
  <si>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</si>
  <si>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</si>
  <si>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</si>
  <si>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</si>
  <si>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</si>
  <si>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</si>
  <si>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</si>
  <si>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</si>
  <si>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</si>
  <si>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</si>
  <si>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</si>
  <si>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</si>
  <si>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</si>
  <si>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</si>
  <si>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</si>
  <si>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</si>
  <si>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</si>
  <si>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</si>
  <si>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</si>
  <si>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</si>
  <si>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</si>
  <si>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</si>
  <si>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</si>
  <si>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</si>
  <si>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</si>
  <si>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</si>
  <si>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</si>
  <si>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</si>
  <si>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</si>
  <si>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</si>
  <si>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</si>
  <si>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</si>
  <si>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</si>
  <si>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</si>
  <si>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</si>
  <si>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</si>
  <si>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</si>
  <si>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</si>
  <si>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</si>
  <si>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</si>
  <si>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</si>
  <si>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</si>
  <si>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</si>
  <si>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</si>
  <si>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</si>
  <si>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</si>
  <si>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</si>
  <si>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</si>
  <si>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</si>
  <si>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</si>
  <si>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</si>
  <si>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</si>
  <si>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</si>
  <si>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</si>
  <si>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</si>
  <si>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</si>
  <si>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</si>
  <si>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</si>
  <si>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</si>
  <si>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</si>
  <si>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</si>
  <si>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</si>
  <si>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</si>
  <si>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</si>
  <si>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</si>
  <si>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</si>
  <si>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</si>
  <si>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</si>
  <si>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</si>
  <si>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</si>
  <si>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</si>
  <si>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</si>
  <si>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</si>
  <si>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</si>
  <si>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</si>
  <si>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</si>
  <si>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</si>
  <si>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</si>
  <si>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</si>
  <si>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</si>
  <si>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</si>
  <si>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</si>
  <si>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</si>
  <si>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</si>
  <si>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</si>
  <si>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</si>
  <si>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</si>
  <si>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</si>
  <si>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</si>
  <si>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</si>
  <si>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</si>
  <si>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</si>
  <si>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</si>
  <si>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</si>
  <si>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</si>
  <si>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</si>
  <si>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</si>
  <si>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</si>
  <si>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</si>
  <si>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</si>
  <si>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</si>
  <si>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</si>
  <si>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</si>
  <si>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</si>
  <si>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</si>
  <si>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</si>
  <si>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</si>
  <si>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</si>
  <si>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</si>
  <si>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</si>
  <si>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</si>
  <si>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</si>
  <si>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</si>
  <si>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</si>
  <si>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</si>
  <si>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</si>
  <si>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</si>
  <si>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</si>
  <si>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</si>
  <si>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</si>
  <si>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</si>
  <si>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</si>
  <si>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</si>
  <si>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</si>
  <si>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</si>
  <si>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</si>
  <si>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</si>
  <si>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</si>
  <si>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</si>
  <si>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</si>
  <si>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</si>
  <si>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</si>
  <si>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</si>
  <si>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</si>
  <si>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</si>
  <si>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</si>
  <si>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</si>
  <si>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</si>
  <si>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</si>
  <si>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</si>
  <si>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</si>
  <si>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</si>
  <si>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</si>
  <si>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</si>
  <si>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</si>
  <si>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</si>
  <si>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</si>
  <si>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</si>
  <si>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</si>
  <si>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</si>
  <si>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</si>
  <si>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</si>
  <si>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</si>
  <si>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</si>
  <si>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</si>
  <si>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</si>
  <si>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</si>
  <si>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</si>
  <si>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</si>
  <si>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</si>
  <si>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</si>
  <si>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</si>
  <si>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</si>
  <si>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</si>
  <si>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</si>
  <si>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</si>
  <si>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</si>
  <si>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</si>
  <si>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</si>
  <si>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</si>
  <si>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</si>
  <si>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</si>
  <si>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</si>
  <si>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</si>
  <si>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</si>
  <si>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</si>
  <si>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</si>
  <si>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</si>
  <si>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</si>
  <si>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</si>
  <si>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</si>
  <si>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</si>
  <si>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</si>
  <si>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</si>
  <si>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</si>
  <si>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</si>
  <si>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</si>
  <si>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</si>
  <si>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</si>
  <si>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</si>
  <si>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</si>
  <si>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</si>
  <si>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</si>
  <si>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</si>
  <si>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</si>
  <si>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</si>
  <si>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</si>
  <si>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</si>
  <si>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</si>
  <si>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</si>
  <si>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</si>
  <si>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</si>
  <si>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</si>
  <si>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</si>
  <si>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</si>
  <si>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</si>
  <si>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</si>
  <si>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</si>
  <si>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</si>
  <si>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</si>
  <si>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</si>
  <si>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</si>
  <si>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</si>
  <si>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</si>
  <si>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</si>
  <si>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</si>
  <si>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</si>
  <si>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</si>
  <si>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</si>
  <si>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</si>
  <si>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</si>
  <si>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</si>
  <si>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</si>
  <si>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</si>
  <si>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</si>
  <si>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</si>
  <si>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</si>
  <si>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</si>
  <si>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</si>
  <si>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</si>
  <si>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</si>
  <si>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</si>
  <si>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</si>
  <si>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</si>
  <si>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</si>
  <si>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</si>
  <si>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</si>
  <si>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</si>
  <si>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</si>
  <si>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</si>
  <si>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</si>
  <si>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</si>
  <si>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</si>
  <si>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</si>
  <si>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</si>
  <si>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</si>
  <si>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</si>
  <si>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</si>
  <si>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</si>
  <si>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</si>
  <si>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</si>
  <si>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</si>
  <si>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</si>
  <si>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</si>
  <si>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</si>
  <si>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</si>
  <si>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</si>
  <si>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</si>
  <si>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</si>
  <si>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</si>
  <si>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</si>
  <si>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</si>
  <si>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</si>
  <si>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</si>
  <si>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</si>
  <si>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</si>
  <si>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</si>
  <si>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</si>
  <si>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</si>
  <si>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</si>
  <si>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</si>
  <si>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</si>
  <si>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</si>
  <si>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</si>
  <si>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</si>
  <si>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</si>
  <si>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</si>
  <si>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</si>
  <si>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</si>
  <si>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</si>
  <si>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</si>
  <si>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</si>
  <si>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</si>
  <si>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</si>
  <si>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</si>
  <si>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</si>
  <si>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</si>
  <si>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</si>
  <si>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</si>
  <si>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</si>
  <si>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</si>
  <si>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</si>
  <si>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</si>
  <si>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</si>
  <si>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</si>
  <si>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</si>
  <si>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</si>
  <si>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</si>
  <si>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</si>
  <si>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</si>
  <si>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</si>
  <si>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</si>
  <si>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</si>
  <si>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</si>
  <si>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</si>
  <si>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</si>
  <si>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</si>
  <si>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</si>
  <si>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</si>
  <si>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</si>
  <si>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</si>
  <si>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</si>
  <si>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</si>
  <si>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</si>
  <si>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</si>
  <si>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</si>
  <si>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</si>
  <si>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</si>
  <si>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</si>
  <si>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</si>
  <si>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</si>
  <si>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</si>
  <si>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</si>
  <si>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</si>
  <si>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</si>
  <si>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</si>
  <si>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</si>
  <si>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</si>
  <si>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</si>
  <si>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</si>
  <si>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</si>
  <si>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</si>
  <si>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</si>
  <si>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</si>
  <si>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</si>
  <si>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</si>
  <si>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</si>
  <si>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</si>
  <si>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</si>
  <si>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</si>
  <si>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</si>
  <si>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</si>
  <si>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</si>
  <si>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</si>
  <si>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</si>
  <si>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</si>
  <si>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</si>
  <si>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</si>
  <si>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</si>
  <si>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</si>
  <si>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</si>
  <si>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</si>
  <si>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</si>
  <si>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</si>
  <si>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</si>
  <si>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</si>
  <si>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</si>
  <si>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</si>
  <si>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</si>
  <si>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</si>
  <si>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</si>
  <si>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</si>
  <si>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</si>
  <si>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</si>
  <si>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</si>
  <si>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</si>
  <si>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</si>
  <si>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</si>
  <si>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</si>
  <si>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</si>
  <si>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</si>
  <si>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</si>
  <si>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</si>
  <si>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</si>
  <si>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</si>
  <si>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</si>
  <si>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</si>
  <si>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</si>
  <si>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</si>
  <si>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</si>
  <si>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</si>
  <si>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</si>
  <si>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</si>
  <si>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</si>
  <si>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</si>
  <si>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</si>
  <si>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</si>
  <si>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</si>
  <si>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</si>
  <si>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</si>
  <si>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</si>
  <si>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</si>
  <si>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</si>
  <si>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</si>
  <si>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</si>
  <si>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</si>
  <si>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</si>
  <si>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</si>
  <si>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</si>
  <si>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</si>
  <si>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</si>
  <si>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</si>
  <si>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</si>
  <si>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</si>
  <si>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</si>
  <si>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</si>
  <si>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</si>
  <si>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</si>
  <si>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</si>
  <si>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</si>
  <si>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</si>
  <si>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</si>
  <si>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</si>
  <si>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</si>
  <si>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</si>
  <si>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</si>
  <si>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</si>
  <si>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</si>
  <si>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</si>
  <si>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</si>
  <si>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</si>
  <si>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</si>
  <si>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</si>
  <si>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</si>
  <si>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</si>
  <si>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</si>
  <si>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</si>
  <si>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</si>
  <si>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</si>
  <si>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</si>
  <si>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</si>
  <si>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</si>
  <si>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</si>
  <si>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</si>
  <si>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</si>
  <si>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</si>
  <si>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</si>
  <si>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</si>
  <si>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</si>
  <si>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</si>
  <si>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</si>
  <si>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</si>
  <si>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</si>
  <si>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</si>
  <si>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</si>
  <si>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</si>
  <si>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</si>
  <si>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</si>
  <si>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</si>
  <si>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</si>
  <si>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</si>
  <si>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</si>
  <si>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</si>
  <si>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</si>
  <si>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</si>
  <si>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</si>
  <si>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</si>
  <si>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</si>
  <si>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</si>
  <si>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</si>
  <si>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</si>
  <si>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</si>
  <si>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</si>
  <si>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</si>
  <si>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</si>
  <si>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</si>
  <si>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</si>
  <si>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</si>
  <si>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</si>
  <si>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</si>
  <si>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</si>
  <si>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</si>
  <si>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</si>
  <si>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</si>
  <si>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jed0791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</si>
  <si>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</si>
  <si>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</si>
  <si>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</si>
  <si>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</si>
  <si>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</si>
  <si>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</si>
  <si>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</si>
  <si>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</si>
  <si>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</si>
  <si>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need 35 minutes</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</si>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</sst>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316.82420532407559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45979.772631250002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45979.772631250002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45979.772631250002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45979.772631250002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45979.772631250002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45979.772631250002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45979.772631250002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45979.772631250002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45979.772631250002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45979.772631250002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45979.772631250002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45979.772631250002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45979.772631250002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45979.772631250002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45979.772631250002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45979.772631250002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45979.772631250002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45979.772631250002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45979.772631250002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45979.772631250002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45979.772631250002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45979.772631250002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45979.772631250002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45979.772631250002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45979.772631250002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45979.772631250002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45979.772631250002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45979.772631250002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45979.772631250002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45979.772631250002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45979.772631250002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45979.772631250002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45979.772631250002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45979.772631250002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45979.772631250002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45979.772631250002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45979.772631250002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45979.772631250002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45979.772631250002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45979.772631250002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45979.772631250002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45979.772631250002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45979.772631250002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45979.772631250002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45979.772631250002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45979.772631250002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45979.772631250002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45979.772631250002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45979.772631250002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45979.772631250002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45979.772631250002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45979.772631250002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45979.772631250002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45979.772631250002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45979.772631250002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45979.772631250002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45979.772631250002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45979.772631250002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45979.772631250002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45979.772631250002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45979.772631250002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45979.772631250002</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154.77279328704026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45979.772631250002</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45979.772631250002</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45979.772631250002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45979.772631250002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45979.772631250002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45979.772631250002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45979.772631250002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45979.772631250002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45979.772631250002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45979.772631250002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45979.772631250002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45979.772631250002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45979.772631250002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45979.772631250002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45979.772631250002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45979.772631250002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45979.772631250002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45979.772631250002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45979.772631250002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45979.772631250002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45979.772631250002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45979.772631250002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45979.772631250002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45979.772631250002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45979.772631250002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45979.772631250002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45979.772631250002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45979.772631250002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45979.772631250002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45979.772631250002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45979.772631250002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45979.772631250002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45979.772631250002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45979.772631250002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45979.772631250002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45979.772631250002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45979.772631250002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45979.772631250002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45979.772631250002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45979.772631250002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45979.772631250002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45979.772631250002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45979.772631250002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45979.772631250002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45979.772631250002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45979.772631250002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45979.772631250002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45979.772631250002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45979.772631250002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45979.772631250002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45979.772631250002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45979.772631250002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45979.772631250002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45979.772631250002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45979.772631250002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45979.772631250002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45979.772631250002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45979.772631250002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45979.772631250002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45979.772631250002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45979.772631250002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45979.772631250002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45979.772631250002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45979.772631250002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45979.772631250002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45979.772631250002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45979.772631250002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45979.772631250002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45979.772631250002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45979.772631250002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45979.772631250002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45979.772631250002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45979.772631250002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45979.772631250002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45979.772631250002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45979.772631250002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45979.772631250002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45979.772631250002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45979.772631250002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45979.772631250002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45979.772631250002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45979.772631250002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45979.772631250002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45979.772631250002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45979.772631250002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45979.772631250002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45979.772631250002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45979.772631250002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45979.772631250002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45979.772631250002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45979.772631250002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45979.772631250002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45979.772631250002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45979.772631250002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45979.772631250002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45979.772631250002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45979.772631250002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45979.772631250002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45979.772631250002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45979.772631250002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45979.772631250002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45979.772631250002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45979.772631250002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45979.772631250002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45979.772631250002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45979.772631250002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45979.772631250002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45979.772631250002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45979.772631250002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45979.772631250002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45979.772631250002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45979.772631250002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45979.772631250002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45979.772631250002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45979.772631250002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45979.772631250002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45979.772631250002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45979.772631250002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45979.772631250002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45979.772631250002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45979.772631250002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45979.772631250002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45979.772631250002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45979.772631250002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45979.772631250002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45979.772631250002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45979.772631250002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45979.772631250002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45979.772631250002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45979.772631250002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45979.772631250002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45979.772631250002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45979.772631250002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45979.772631250002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45979.772631250002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45979.772631250002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45979.772631250002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45979.772631250002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45979.772631250002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45979.772631250002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45979.772631250002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45979.772631250002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45979.772631250002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45979.772631250002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45979.772631250002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45979.772631250002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45979.772631250002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45979.772631250002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45979.772631250002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45979.772631250002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45979.772631250002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45979.772631250002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45979.772631250002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45979.772631250002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45979.772631250002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45979.772631250002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45979.772631250002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45979.772631250002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45979.772631250002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45979.772631250002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45979.772631250002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45979.772631250002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45979.772631250002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45979.772631250002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45979.772631250002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45979.772631250002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45979.772631250002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45979.772631250002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45979.772631250002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45979.772631250002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45979.772631250002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45979.772631250002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45979.772631250002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45979.772631250002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45979.772631250002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45979.772631250002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45979.772631250002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45979.772631250002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45979.772631250002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45979.772631250002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45979.772631250002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45979.772631250002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45979.772631250002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45979.772631250002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45979.772631250002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45979.772631250002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45979.772631250002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45979.772631250002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45979.772631250002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45979.772631250002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45979.772631250002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45979.772631250002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45979.772631250002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45979.772631250002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45979.772631250002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45979.772631250002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45979.772631250002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45979.772631250002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45979.772631250002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45979.772631250002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45979.772631250002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45979.772631250002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45979.772631250002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45979.772631250002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45979.772631250002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45979.772631250002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45979.772631250002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45979.772631250002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45979.772631250002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45979.772631250002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45979.772631250002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45979.772631250002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45979.772631250002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45979.772631250002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45979.772631250002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45979.772631250002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45979.772631250002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45979.772631250002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45979.772631250002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45979.772631250002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45979.772631250002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45979.772631250002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45979.772631250002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45979.772631250002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45979.772631250002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45979.772631250002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45979.772631250002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45979.772631250002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45979.772631250002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45979.772631250002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45979.772631250002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45979.772631250002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45979.772631250002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45979.772631250002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45979.772631250002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45979.772631250002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45979.772631250002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45979.772631250002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45979.772631250002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45979.772631250002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45979.772631250002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45979.772631250002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45979.772631250002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45979.772631250002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45979.772631250002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45979.772631250002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45979.772631250002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45979.772631250002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45979.772631250002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45979.772631250002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45979.772631250002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45979.772631250002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45979.772631250002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45979.772631250002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45979.772631250002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45979.772631250002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45979.772631250002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45979.772631250002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45979.772631250002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45979.772631250002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45979.772631250002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45979.772631250002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45979.772631250002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45979.772631250002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45979.772631250002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45979.772631250002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45979.772631250002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45979.772631250002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45979.772631250002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45979.772631250002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45979.772631250002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45979.772631250002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45979.772631250002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45979.772631250002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45979.772631250002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45979.772631250002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45979.772631250002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45979.772631250002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45979.772631250002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45979.772631250002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45979.772631250002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45979.772631250002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45979.772631250002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45979.772631250002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45979.772631250002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45979.772631250002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45979.772631250002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45979.772631250002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45979.772631250002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45979.772631250002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45979.772631250002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45979.772631250002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45979.772631250002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45979.772631250002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45979.772631250002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45979.772631250002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45979.772631250002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45979.772631250002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45979.772631250002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45979.772631250002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45979.772631250002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45979.772631250002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45979.772631250002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45979.772631250002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45979.772631250002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45979.772631250002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45979.772631250002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45979.772631250002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45979.772631250002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45979.772631250002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45979.772631250002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45979.772631250002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45979.772631250002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45979.772631250002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45979.772631250002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45979.772631250002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45979.772631250002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45979.772631250002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45979.772631250002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45979.772631250002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45979.772631250002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45979.772631250002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45979.772631250002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45979.772631250002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45979.772631250002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45979.772631250002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45979.772631250002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45979.772631250002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45979.772631250002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45979.772631250002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45979.772631250002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45979.772631250002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45979.772631250002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45979.772631250002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45979.772631250002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45979.772631250002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45979.772631250002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45979.772631250002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45979.772631250002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45979.772631250002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45979.772631250002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45979.772631250002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45979.772631250002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45979.772631250002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45979.772631250002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45979.772631250002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45979.772631250002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45979.772631250002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45979.772631250002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45979.772631250002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45979.772631250002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45979.772631250002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45979.772631250002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45979.772631250002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45979.772631250002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45979.772631250002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45979.772631250002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45979.772631250002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45979.772631250002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45979.772631250002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45979.772631250002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45979.772631250002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45979.772631250002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45979.772631250002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45979.772631250002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45979.772631250002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45979.772631250002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45979.772631250002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45979.772631250002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45979.772631250002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45979.772631250002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45979.772631250002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45979.772631250002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45979.772631250002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45979.772631250002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45979.772631250002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45979.772631250002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45979.772631250002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45979.772631250002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45979.772631250002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45979.772631250002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45979.772631250002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45979.772631250002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45979.772631250002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45979.772631250002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45979.772631250002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45979.772631250002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45979.772631250002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45979.772631250002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45979.772631250002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45979.772631250002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45979.772631250002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45979.772631250002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45979.772631250002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45979.772631250002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45979.772631250002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45979.772631250002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45979.772631250002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45979.772631250002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45979.772631250002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45979.772631250002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45979.772631250002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45979.772631250002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45979.772631250002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45979.772631250002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45979.772631250002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45979.772631250002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45979.772631250002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45979.772631250002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45979.772631250002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45979.772631250002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45979.772631250002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45979.772631250002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45979.772631250002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45979.772631250002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45979.772631250002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45979.772631250002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45979.772631250002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45979.772631250002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45979.772631250002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45979.772631250002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45979.772631250002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45979.772631250002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45979.772631250002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45979.772631250002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45979.772631250002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45979.772631250002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45979.772631250002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45979.772631250002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45979.772631250002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45979.772631250002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45979.772631250002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45979.772631250002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45979.772631250002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45979.772631250002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45979.772631250002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45979.772631250002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45979.772631250002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45979.772631250002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45979.772631250002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45979.772631250002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45979.772631250002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45979.772631250002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45979.772631250002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45979.772631250002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45979.772631250002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45979.772631250002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45979.772631250002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45979.772631250002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45979.772631250002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45979.772631250002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45979.772631250002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45979.772631250002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45979.772631250002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45979.772631250002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45979.772631250002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45979.772631250002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45979.772631250002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45979.772631250002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45979.772631250002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45979.772631250002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45979.772631250002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45979.772631250002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45979.772631250002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45979.772631250002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45979.772631250002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45979.772631250002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45979.772631250002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45979.772631250002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45979.772631250002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45979.772631250002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45979.772631250002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45979.772631250002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45979.772631250002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45979.772631250002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45979.772631250002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45979.772631250002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45979.772631250002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45979.772631250002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45979.772631250002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45979.772631250002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45979.772631250002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45979.772631250002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45979.772631250002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45979.772631250002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45979.772631250002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45979.772631250002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45979.772631250002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45979.772631250002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45979.772631250002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45979.772631250002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45979.772631250002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45979.772631250002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45979.772631250002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45979.772631250002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45979.772631250002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45979.772631250002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45979.772631250002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45979.772631250002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45979.772631250002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45979.772631250002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45979.772631250002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45979.772631250002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45979.772631250002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45979.772631250002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45979.772631250002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45979.772631250002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45979.772631250002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45979.772631250002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45979.772631250002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45979.772631250002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45979.772631250002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45979.772631250002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45979.772631250002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45979.772631250002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45979.772631250002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45979.772631250002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45979.772631250002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45979.772631250002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45979.772631250002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45979.772631250002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45979.772631250002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45979.772631250002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45979.772631250002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45979.772631250002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45979.772631250002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45979.772631250002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45979.772631250002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45979.772631250002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45979.772631250002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45979.772631250002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45979.772631250002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45979.772631250002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45979.772631250002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45979.772631250002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45979.772631250002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45979.772631250002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45979.772631250002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45979.772631250002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45979.772631250002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45979.772631250002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45979.772631250002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45979.772631250002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45979.772631250002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45979.772631250002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45979.772631250002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45979.772631250002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45979.772631250002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45979.772631250002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45979.772631250002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45979.772631250002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45979.772631250002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45979.772631250002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45979.772631250002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45979.772631250002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45979.772631250002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45979.772631250002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45979.772631250002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45979.772631250002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45979.772631250002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45979.772631250002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45979.772631250002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45979.772631250002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45979.772631250002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45979.772631250002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45979.772631250002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45979.772631250002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45979.772631250002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45979.772631250002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45979.772631250002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45979.772631250002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45979.772631250002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45979.772631250002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45979.772631250002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45979.772631250002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45979.772631250002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45979.772631250002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45979.772631250002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45979.772631250002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45979.772631250002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45979.772631250002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45979.772631250002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45979.772631250002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45979.772631250002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45979.772631250002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45979.772631250002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45979.772631250002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45979.772631250002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45979.772631250002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45979.772631250002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45979.772631250002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45979.772631250002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45979.772631250002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45979.772631250002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45979.772631250002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45979.772631250002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45979.772631250002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45979.772631250002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45979.772631250002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45979.772631250002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45979.772631250002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45979.772631250002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45979.772631250002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45979.772631250002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45979.772631250002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45979.772631250002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45979.772631250002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45979.772631250002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45979.772631250002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45979.772631250002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45979.772631250002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45979.772631250002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45979.772631250002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45979.772631250002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45979.772631250002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45979.772631250002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45979.772631250002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45979.772631250002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45979.772631250002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45979.772631250002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45979.772631250002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45979.772631250002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45979.772631250002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45979.772631250002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45979.772631250002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45979.772631250002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45979.772631250002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45979.772631250002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45979.772631250002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45979.772631250002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45979.772631250002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45979.772631250002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45979.772631250002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45979.772631250002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45979.772631250002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45979.772631250002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45979.772631250002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45979.772631250002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45979.772631250002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45979.772631250002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45979.772631250002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45979.772631250002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45979.772631250002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45979.772631250002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45979.772631250002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45979.772631250002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45979.772631250002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45979.772631250002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45979.772631250002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45979.772631250002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45979.772631250002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45979.772631250002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45979.772631250002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45979.772631250002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45979.772631250002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45979.772631250002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45979.772631250002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45979.772631250002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45979.772631250002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45979.772631250002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45979.772631250002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45979.772631250002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45979.772631250002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45979.772631250002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45979.772631250002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45979.772631250002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45979.772631250002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45979.772631250002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45979.772631250002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45979.772631250002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45979.772631250002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45979.772631250002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45979.772631250002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45979.772631250002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45979.772631250002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45979.772631250002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45979.772631250002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45979.772631250002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45979.772631250002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45979.772631250002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45979.772631250002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45979.772631250002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45979.772631250002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45979.772631250002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45979.772631250002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45979.772631250002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45979.772631250002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45979.772631250002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45979.772631250002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45979.772631250002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45979.772631250002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45979.772631250002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45979.772631250002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45979.772631250002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45979.772631250002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45979.772631250002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45979.772631250002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45979.772631250002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45979.772631250002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45979.772631250002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45979.772631250002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45979.772631250002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45979.772631250002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45979.772631250002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45979.772631250002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45979.772631250002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45979.772631250002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45979.772631250002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45979.772631250002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45979.772631250002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45979.772631250002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45979.772631250002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45979.772631250002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45979.772631250002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45979.772631250002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45979.772631250002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45979.772631250002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45979.772631250002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45979.772631250002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45979.772631250002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45979.772631250002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45979.772631250002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45979.772631250002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45979.772631250002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45979.772631250002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45979.772631250002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45979.772631250002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45979.772631250002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45979.772631250002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45979.772631250002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45979.772631250002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45979.772631250002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45979.772631250002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45979.772631250002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45979.772631250002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45979.772631250002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45979.772631250002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45979.772631250002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45979.772631250002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45979.772631250002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45979.772631250002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45979.772631250002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45979.772631250002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45979.772631250002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45979.772631250002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45979.772631250002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45979.772631250002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45979.772631250002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45979.772631250002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45979.772631250002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45979.772631250002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45979.772631250002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45979.772631250002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45979.772631250002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45979.772631250002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45979.772631250002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45979.772631250002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45979.772631250002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45979.772631250002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45979.772631250002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45979.772631250002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45979.772631250002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45979.772631250002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45979.772631250002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45979.772631250002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45979.772631250002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45979.772631250002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45979.772631250002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45979.772631250002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45979.772631250002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45979.772631250002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45979.772631250002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45979.772631250002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45979.772631250002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45979.772631250002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45979.772631250002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45979.772631250002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45979.772631250002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45979.772631250002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45979.772631250002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45979.772631250002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45979.772631250002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45979.772631250002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45979.772631250002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45979.772631250002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45979.772631250002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45979.772631250002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45979.772631250002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45979.772631250002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45979.772631250002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45979.772631250002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45979.772631250002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45979.772631250002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45979.772631250002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45979.772631250002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45979.772631250002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45979.772631250002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45979.772631250002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45979.772631250002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45979.772631250002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45979.772631250002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45979.772631250002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45979.772631250002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45979.772631250002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45979.772631250002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45979.772631250002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45979.772631250002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45979.772631250002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45979.772631250002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45979.772631250002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45979.772631250002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45979.772631250002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45979.772631250002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45979.772631250002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45979.772631250002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45979.772631250002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45979.772631250002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45979.772631250002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45979.772631250002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45979.772631250002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45979.772631250002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45979.772631250002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45979.772631250002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45979.772631250002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45979.772631250002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45979.772631250002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45979.772631250002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45979.772631250002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45979.772631250002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45979.772631250002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45979.772631250002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45979.772631250002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45979.772631250002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45979.772631250002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45979.772631250002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45979.772631250002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45979.772631250002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45979.772631250002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45979.772631250002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45979.772631250002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45979.772631250002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45979.772631250002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45979.772631250002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45979.772631250002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45979.772631250002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45979.772631250002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45979.772631250002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45979.772631250002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45979.772631250002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45979.772631250002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45979.772631250002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45979.772631250002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45979.772631250002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45979.772631250002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45979.772631250002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45979.772631250002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45979.772631250002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45979.772631250002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45979.772631250002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45979.772631250002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45979.772631250002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45979.772631250002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45979.772631250002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45979.772631250002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45979.772631250002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45979.772631250002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45979.772631250002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45979.772631250002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45979.772631250002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45979.772631250002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45979.772631250002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45979.772631250002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45979.772631250002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45979.772631250002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45979.772631250002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45979.772631250002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45979.772631250002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45979.772631250002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45979.772631250002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45979.772631250002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45979.772631250002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45979.772631250002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45979.772631250002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45979.772631250002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45979.772631250002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45979.772631250002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45979.772631250002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45979.772631250002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45979.772631250002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45979.772631250002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45979.772631250002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45979.772631250002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45979.772631250002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45979.772631250002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45979.772631250002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45979.772631250002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45979.772631250002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45979.772631250002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45979.772631250002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45979.772631250002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45979.772631250002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45979.772631250002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45979.772631250002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45979.772631250002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45979.772631250002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45979.772631250002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45979.772631250002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45979.772631250002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45979.772631250002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45979.772631250002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45979.772631250002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45979.772631250002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45979.772631250002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45979.772631250002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45979.772631250002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45979.772631250002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45979.772631250002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45979.772631250002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45979.772631250002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45979.772631250002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45979.772631250002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45979.772631250002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45979.772631250002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45979.772631250002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45979.772631250002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45979.772631250002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45979.772631250002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45979.772631250002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45979.772631250002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45979.772631250002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45979.772631250002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45979.772631250002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45979.772631250002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45979.772631250002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45979.772631250002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45979.772631250002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45979.772631250002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45979.772631250002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45979.772631250002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45979.772631250002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45979.772631250002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45979.772631250002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45979.772631250002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45979.772631250002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45979.772631250002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45979.772631250002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45979.772631250002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45979.772631250002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45979.772631250002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45979.772631250002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45979.772631250002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45979.772631250002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45979.772631250002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45979.772631250002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45979.772631250002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45979.772631250002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45979.772631250002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45979.772631250002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45979.772631250002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45979.772631250002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45979.772631250002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45979.772631250002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45979.772631250002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45979.772631250002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45979.772631250002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45979.772631250002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45979.772631250002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45979.772631250002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45979.772631250002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45979.772631250002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45979.772631250002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45979.772631250002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45979.772631250002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45979.772631250002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45979.772631250002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45979.772631250002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45979.772631250002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45979.772631250002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45979.772631250002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45979.772631250002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45979.772631250002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45979.772631250002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45979.772631250002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45979.772631250002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45979.772631250002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45979.772631250002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45979.772631250002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45979.772631250002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45979.772631250002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45979.772631250002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45979.772631250002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45979.772631250002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45979.772631250002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45979.772631250002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45979.772631250002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45979.772631250002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45979.772631250002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45979.772631250002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45979.772631250002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45979.772631250002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45979.772631250002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45979.772631250002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45979.772631250002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45979.772631250002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45979.772631250002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45979.772631250002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45979.772631250002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45979.772631250002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45979.772631250002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45979.772631250002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45979.772631250002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45979.772631250002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45979.772631250002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45979.772631250002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45979.772631250002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45979.772631250002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45979.772631250002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45979.772631250002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45979.772631250002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45979.772631250002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45979.772631250002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45979.772631250002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45979.772631250002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45979.772631250002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45979.772631250002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45979.772631250002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45979.772631250002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45979.772631250002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45979.772631250002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45979.772631250002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45979.772631250002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45979.772631250002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45979.772631250002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45979.772631250002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45979.772631250002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45979.772631250002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45979.772631250002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45979.772631250002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45979.772631250002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45979.772631250002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45979.772631250002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45979.772631250002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45979.772631250002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45979.772631250002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45979.772631250002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45979.772631250002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45979.772631250002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45979.772631250002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45979.772631250002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45979.772631250002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45979.772631250002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45979.772631250002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45979.772631250002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45979.772631250002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45979.772631250002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45979.772631250002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45979.772631250002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45979.772631250002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45979.772631250002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45979.772631250002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45979.772631250002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45979.772631250002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45979.772631250002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45979.772631250002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45979.772631250002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45979.772631250002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45979.772631250002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45979.772631250002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45979.772631250002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45979.772631250002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45979.772631250002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45979.772631250002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45979.772631250002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45979.772631250002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45979.772631250002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45979.772631250002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45979.772631250002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45979.772631250002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45979.772631250002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45979.772631250002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45979.772631250002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45979.772631250002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45979.772631250002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45979.772631250002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45979.772631250002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45979.772631250002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45979.772631250002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45979.772631250002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45979.772631250002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45979.772631250002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45979.772631250002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45979.772631250002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45979.772631250002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45979.772631250002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45979.772631250002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45979.772631250002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45979.772631250002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45979.772631250002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45979.772631250002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45979.772631250002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45979.772631250002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45979.772631250002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45979.772631250002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45979.772631250002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45979.772631250002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45979.772631250002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45979.772631250002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45979.772631250002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45979.772631250002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45979.772631250002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45979.772631250002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45979.772631250002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45979.772631250002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45979.772631250002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45979.772631250002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45979.772631250002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45979.772631250002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45979.772631250002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45979.772631250002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45979.772631250002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45979.772631250002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45979.772631250002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45979.772631250002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45979.772631250002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45979.772631250002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45979.772631250002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45979.772631250002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45979.772631250002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45979.772631250002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45979.772631250002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45979.772631250002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45979.772631250002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45979.772631250002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45979.772631250002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45979.772631250002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45979.772631250002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45979.772631250002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45979.772631250002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45979.772631250002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45979.772631250002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45979.772631250002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45979.772631250002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45979.772631250002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45979.772631250002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45979.772631250002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45979.772631250002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45979.772631250002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45979.772631250002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45979.772631250002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45979.772631250002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45979.772631250002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45979.772631250002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45979.772631250002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45979.772631250002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45979.772631250002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45979.772631250002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45979.772631250002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45979.772631250002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45979.772631250002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45979.772631250002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45979.772631250002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45979.772631250002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45979.772631250002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45979.772631250002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45979.772631250002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45979.772631250002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45979.772631250002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45979.772631250002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45979.772631250002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45979.772631250002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276.29191365740553</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45979.772631250002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45979.772631250002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45979.772631250002</v>
      </c>
      <c r="H5" s="95"/>
      <c r="I5" s="113" t="str">
        <f>IFERROR(VLOOKUP(D5,DB!A:F,6,0),"")</f>
        <v/>
      </c>
      <c r="J5" s="113" t="str">
        <f>IFERROR(VLOOKUP(D5,DB!A:G,7,0),"")</f>
        <v/>
      </c>
      <c r="K5" s="97"/>
      <c r="L5" s="91" t="str">
        <f>IFERROR(VLOOKUP(D5,DB!A:I,9,0),"")</f>
        <v/>
      </c>
    </row>
    <row r="6" spans="1:16" ht="15" customHeight="1">
      <c r="A6" s="113"/>
      <c r="B6" s="113" t="str">
        <f>IFERROR(VLOOKUP(D6,DB!A:K,11,0),"")</f>
        <v>R4</v>
      </c>
      <c r="C6" s="93"/>
      <c r="D6" s="91" t="s">
        <v>39107</v>
      </c>
      <c r="E6" s="94"/>
      <c r="F6" s="95"/>
      <c r="G6" s="96">
        <f ca="1">IFERROR(NOW()-F6,"")</f>
        <v>45979.772631250002</v>
      </c>
      <c r="H6" s="95"/>
      <c r="I6" s="113" t="str">
        <f>IFERROR(VLOOKUP(D6,DB!A:F,6,0),"")</f>
        <v>SCECO</v>
      </c>
      <c r="J6" s="113" t="str">
        <f>IFERROR(VLOOKUP(D6,DB!A:G,7,0),"")</f>
        <v>New BB</v>
      </c>
      <c r="K6" s="97"/>
      <c r="L6" s="91" t="str">
        <f>IFERROR(VLOOKUP(D6,DB!A:I,9,0),"")</f>
        <v>Zain</v>
      </c>
    </row>
    <row r="7" spans="1:16" ht="15" customHeight="1">
      <c r="A7" s="113"/>
      <c r="B7" s="113" t="str">
        <f>IFERROR(VLOOKUP(D7,DB!A:K,11,0),"")</f>
        <v/>
      </c>
      <c r="C7" s="93"/>
      <c r="D7" s="91"/>
      <c r="E7" s="94"/>
      <c r="F7" s="95"/>
      <c r="G7" s="96">
        <f ca="1">IFERROR(NOW()-F7,"")</f>
        <v>45979.772631250002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45979.772631250002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45979.772631250002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45979.772631250002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45979.772631250002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45979.772631250002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45979.772631250002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45979.772631250002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45979.772631250002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45979.772631250002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45979.772631250002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45979.772631250002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45979.772631250002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45979.772631250002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45979.772631250002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45979.772631250002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45979.772631250002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45979.772631250002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45979.772631250002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45979.772631250002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45979.772631250002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45979.772631250002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45979.772631250002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45979.772631250002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45979.772631250002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45979.772631250002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45979.772631250002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45979.772631250002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45979.772631250002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45979.772631250002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45979.772631250002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45979.772631250002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45979.772631250002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45979.772631250002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45979.772631250002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45979.772631250002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45979.772631250002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45979.772631250002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45979.772631250002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45979.772631250002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45979.772631250002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45979.772631250002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45979.772631250002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45979.772631250002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45979.772631250002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45979.772631250002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45979.772631250002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45979.772631250002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45979.772631250002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45979.772631250002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45979.772631250002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45979.772631250002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45979.772631250002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45979.772631250002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45979.772631250002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45979.772631250002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45979.772631250002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45979.772631250002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45979.772631250002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45979.772631250002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45979.772631250002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45979.772631250002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45979.772631250002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45979.772631250002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45979.772631250002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45979.772631250002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45979.772631250002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45979.772631250002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45979.772631250002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45979.772631250002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45979.772631250002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45979.772631250002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45979.772631250002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45979.772631250002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45979.772631250002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45979.772631250002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45979.772631250002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45979.772631250002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45979.772631250002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45979.772631250002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45979.772631250002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45979.772631250002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45979.772631250002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45979.772631250002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45979.772631250002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45979.772631250002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45979.772631250002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45979.772631250002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45979.772631250002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45979.772631250002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45979.772631250002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45979.772631250002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45979.772631250002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45979.772631250002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45979.772631250002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45979.772631250002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45979.772631250002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45979.772631250002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45979.772631250002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45979.772631250002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45979.772631250002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45979.772631250002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45979.772631250002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45979.772631250002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45979.772631250002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45979.772631250002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45979.772631250002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45979.772631250002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45979.772631250002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45979.772631250002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45979.772631250002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45979.772631250002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45979.772631250002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45979.772631250002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45979.772631250002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45979.772631250002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45979.772631250002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45979.772631250002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45979.772631250002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45979.772631250002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45979.772631250002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45979.772631250002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45979.772631250002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45979.772631250002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45979.772631250002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45979.772631250002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45979.772631250002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45979.772631250002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45979.772631250002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45979.772631250002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45979.772631250002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45979.772631250002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45979.772631250002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45979.772631250002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45979.772631250002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45979.772631250002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45979.772631250002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45979.772631250002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45979.772631250002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45979.772631250002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45979.772631250002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45979.772631250002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45979.772631250002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45979.772631250002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45979.772631250002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45979.772631250002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45979.772631250002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45979.772631250002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45979.772631250002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45979.772631250002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45979.772631250002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45979.772631250002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45979.772631250002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45979.772631250002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45979.772631250002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45979.772631250002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45979.772631250002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45979.772631250002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45979.772631250002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45979.772631250002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45979.772631250002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45979.772631250002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45979.772631250002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45979.772631250002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45979.772631250002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45979.772631250002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45979.772631250002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45979.772631250002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45979.772631250002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45979.772631250002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45979.772631250002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45979.772631250002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45979.772631250002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45979.772631250002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45979.772631250002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45979.772631250002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45979.772631250002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45979.772631250002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45979.772631250002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45979.772631250002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45979.772631250002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45979.772631250002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45979.772631250002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45979.772631250002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45979.772631250002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45979.772631250002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45979.772631250002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45979.772631250002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45979.772631250002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45979.772631250002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45979.772631250002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45979.772631250002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45979.772631250002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45979.772631250002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45979.772631250002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45979.772631250002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45979.772631250002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45979.772631250002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45979.772631250002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45979.772631250002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45979.772631250002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45979.772631250002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45979.772631250002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45979.772631250002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45979.772631250002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45979.772631250002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45979.772631250002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45979.772631250002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45979.772631250002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45979.772631250002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45979.772631250002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45979.772631250002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45979.772631250002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45979.772631250002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45979.772631250002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45979.772631250002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45979.772631250002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45979.772631250002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45979.772631250002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45979.772631250002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45979.772631250002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45979.772631250002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45979.772631250002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45979.772631250002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45979.772631250002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45979.772631250002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45979.772631250002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45979.772631250002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45979.772631250002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45979.772631250002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45979.772631250002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45979.772631250002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45979.772631250002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45979.772631250002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45979.772631250002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45979.772631250002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45979.772631250002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45979.772631250002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45979.772631250002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45979.772631250002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45979.772631250002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45979.772631250002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45979.772631250002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45979.772631250002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45979.772631250002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45979.772631250002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45979.772631250002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45979.772631250002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45979.772631250002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45979.772631250002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45979.772631250002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45979.772631250002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45979.772631250002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45979.772631250002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45979.772631250002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45979.772631250002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45979.772631250002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45979.772631250002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45979.772631250002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45979.772631250002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45979.772631250002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45979.772631250002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45979.772631250002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45979.772631250002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45979.772631250002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45979.772631250002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45979.772631250002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45979.772631250002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45979.772631250002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45979.772631250002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45979.772631250002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45979.772631250002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45979.772631250002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45979.772631250002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45979.772631250002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45979.772631250002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45979.772631250002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45979.772631250002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45979.772631250002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45979.772631250002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45979.772631250002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45979.772631250002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45979.772631250002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45979.772631250002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45979.772631250002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45979.772631250002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45979.772631250002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45979.772631250002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45979.772631250002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45979.772631250002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45979.772631250002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45979.772631250002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45979.772631250002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45979.772631250002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45979.772631250002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45979.772631250002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45979.772631250002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45979.772631250002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45979.772631250002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45979.772631250002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45979.772631250002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45979.772631250002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45979.772631250002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45979.772631250002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45979.772631250002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45979.772631250002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45979.772631250002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45979.772631250002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45979.772631250002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45979.772631250002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45979.772631250002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45979.772631250002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45979.772631250002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45979.772631250002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45979.772631250002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45979.772631250002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45979.772631250002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45979.772631250002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45979.772631250002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45979.772631250002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45979.772631250002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45979.772631250002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45979.772631250002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45979.772631250002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45979.772631250002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45979.772631250002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45979.772631250002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45979.772631250002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45979.772631250002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45979.772631250002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45979.772631250002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45979.772631250002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45979.772631250002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45979.772631250002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45979.772631250002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45979.772631250002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45979.772631250002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45979.772631250002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45979.772631250002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45979.772631250002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45979.772631250002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45979.772631250002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45979.772631250002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45979.772631250002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45979.772631250002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45979.772631250002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45979.772631250002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45979.772631250002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45979.772631250002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45979.772631250002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45979.772631250002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45979.772631250002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45979.772631250002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45979.772631250002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45979.772631250002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45979.772631250002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45979.772631250002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45979.772631250002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45979.772631250002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45979.772631250002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45979.772631250002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45979.772631250002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45979.772631250002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45979.772631250002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45979.772631250002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45979.772631250002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45979.772631250002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45979.772631250002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45979.772631250002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45979.772631250002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45979.772631250002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45979.772631250002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45979.772631250002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45979.772631250002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45979.772631250002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45979.772631250002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45979.772631250002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45979.772631250002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45979.772631250002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45979.772631250002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45979.772631250002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45979.772631250002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45979.772631250002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45979.772631250002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45979.772631250002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45979.772631250002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45979.772631250002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45979.772631250002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45979.772631250002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45979.772631250002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45979.772631250002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45979.772631250002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45979.772631250002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45979.772631250002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45979.772631250002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45979.772631250002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45979.772631250002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45979.772631250002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45979.772631250002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45979.772631250002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45979.772631250002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45979.772631250002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45979.772631250002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45979.772631250002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45979.772631250002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45979.772631250002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45979.772631250002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45979.772631250002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45979.772631250002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45979.772631250002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45979.772631250002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45979.772631250002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45979.772631250002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45979.772631250002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45979.772631250002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45979.772631250002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45979.772631250002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45979.772631250002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45979.772631250002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45979.772631250002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45979.772631250002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45979.772631250002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45979.772631250002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45979.772631250002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45979.772631250002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45979.772631250002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45979.772631250002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45979.772631250002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45979.772631250002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45979.772631250002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45979.772631250002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45979.772631250002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45979.772631250002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45979.772631250002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45979.772631250002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45979.772631250002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45979.772631250002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45979.772631250002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45979.772631250002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45979.772631250002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45979.772631250002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45979.772631250002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45979.772631250002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45979.772631250002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45979.772631250002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45979.772631250002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45979.772631250002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45979.772631250002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45979.772631250002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45979.772631250002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45979.772631250002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45979.772631250002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45979.772631250002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45979.772631250002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45979.772631250002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45979.772631250002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45979.772631250002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45979.772631250002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45979.772631250002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45979.772631250002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45979.772631250002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45979.772631250002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45979.772631250002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45979.772631250002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45979.772631250002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45979.772631250002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45979.772631250002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45979.772631250002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45979.772631250002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45979.772631250002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45979.772631250002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45979.772631250002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45979.772631250002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45979.772631250002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45979.772631250002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45979.772631250002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45979.772631250002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45979.772631250002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45979.772631250002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45979.772631250002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45979.772631250002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45979.772631250002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45979.772631250002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45979.772631250002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45979.772631250002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45979.772631250002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45979.772631250002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45979.772631250002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45979.772631250002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45979.772631250002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45979.772631250002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45979.772631250002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45979.772631250002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45979.772631250002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45979.772631250002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87.940571064813412</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53.583753935185086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31.111520138889318</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35">
        <v>45977.514803240738</v>
      </c>
      <c r="G5" s="111">
        <f ca="1">IFERROR(NOW()-F5,"")</f>
        <v>2.2578280092639034</v>
      </c>
      <c r="H5" s="135">
        <v>45977.468807870369</v>
      </c>
      <c r="I5" s="109" t="str">
        <f>IFERROR(VLOOKUP(D5,DB!A:F,6,0),"")</f>
        <v>SCECO</v>
      </c>
      <c r="J5" s="109" t="str">
        <f>IFERROR(VLOOKUP(D5,DB!A:G,7,0),"")</f>
        <v>Weak</v>
      </c>
      <c r="K5" s="109" t="s">
        <v>39115</v>
      </c>
      <c r="L5" s="109" t="str">
        <f>IFERROR(VLOOKUP(D5,DB!A:I,9,0),"")</f>
        <v>Latis</v>
      </c>
    </row>
    <row r="6" spans="1:13">
      <c r="A6" s="109"/>
      <c r="B6" s="109" t="str">
        <f>IFERROR(VLOOKUP(D6,DB!A:K,11,0),"")</f>
        <v/>
      </c>
      <c r="C6" s="109"/>
      <c r="D6" s="109"/>
      <c r="E6" s="109"/>
      <c r="F6" s="109"/>
      <c r="G6" s="111">
        <f ca="1">IFERROR(NOW()-F6,"")</f>
        <v>45979.772631250002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45979.772631250002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45979.772631250002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45979.772631250002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45979.772631250002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45979.772631250002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45979.772631250002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45979.772631250002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45979.772631250002</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45979.772631250002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45979.772631250002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45979.772631250002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45979.772631250002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45979.772631250002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45979.772631250002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45979.772631250002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45979.772631250002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45979.772631250002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45979.772631250002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45979.772631250002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45979.772631250002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45979.772631250002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45979.772631250002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45979.772631250002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45979.772631250002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45979.772631250002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45979.772631250002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45979.772631250002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45979.772631250002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45979.772631250002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45979.772631250002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45979.772631250002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45979.772631250002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45979.772631250002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45979.772631250002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45979.772631250002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45979.772631250002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45979.772631250002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45979.772631250002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45979.772631250002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45979.772631250002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45979.772631250002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45979.772631250002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45979.772631250002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45979.772631250002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45979.772631250002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45979.772631250002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45979.772631250002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45979.772631250002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45979.772631250002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45979.772631250002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45979.772631250002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45979.772631250002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45979.772631250002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45979.772631250002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45979.772631250002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45979.772631250002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45979.772631250002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45979.772631250002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45979.772631250002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45979.772631250002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45979.772631250002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45979.772631250002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45979.772631250002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45979.772631250002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45979.772631250002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45979.772631250002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45979.772631250002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45979.772631250002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45979.772631250002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45979.772631250002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45979.772631250002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45979.772631250002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45979.772631250002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45979.772631250002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45979.772631250002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45979.772631250002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45979.772631250002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45979.772631250002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45979.772631250002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45979.772631250002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45979.772631250002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45979.772631250002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45979.772631250002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45979.772631250002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45979.772631250002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45979.772631250002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45979.772631250002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45979.772631250002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45979.772631250002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45979.772631250002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45979.772631250002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45979.772631250002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45979.772631250002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45979.772631250002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45979.772631250002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45979.772631250002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45979.772631250002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45979.772631250002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45979.772631250002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45979.772631250002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45979.772631250002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45979.772631250002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45979.772631250002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45979.772631250002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45979.772631250002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45979.772631250002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45979.772631250002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45979.772631250002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45979.772631250002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45979.772631250002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45979.772631250002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45979.772631250002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45979.772631250002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45979.772631250002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45979.772631250002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45979.772631250002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45979.772631250002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45979.772631250002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45979.772631250002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45979.772631250002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45979.772631250002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45979.772631250002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45979.772631250002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45979.772631250002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45979.772631250002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45979.772631250002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45979.772631250002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45979.772631250002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45979.772631250002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45979.772631250002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45979.772631250002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45979.772631250002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45979.772631250002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45979.772631250002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45979.772631250002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45979.772631250002</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45979.772631250002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45979.772631250002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45979.772631250002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45979.772631250002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45979.772631250002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45979.772631250002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45979.772631250002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45979.772631250002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45979.772631250002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45979.772631250002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45979.772631250002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45979.772631250002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45979.772631250002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45979.772631250002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45979.772631250002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45979.772631250002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45979.772631250002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45979.772631250002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45979.772631250002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45979.772631250002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45979.772631250002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45979.772631250002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45979.772631250002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45979.772631250002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45979.772631250002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45979.772631250002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45979.772631250002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45979.772631250002</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30280</v>
      </c>
      <c r="E2" s="109" t="s">
        <v>39021</v>
      </c>
      <c r="F2" s="121">
        <v>45979.705289351848</v>
      </c>
      <c r="G2" s="104">
        <f t="shared" ref="G2:G40" ca="1" si="0">IFERROR(NOW()-F2,"-")</f>
        <v>6.7341898153244983E-2</v>
      </c>
      <c r="H2" s="121">
        <v>45979.667581018519</v>
      </c>
      <c r="I2" s="119" t="str">
        <f>IFERROR(VLOOKUP(D2,DB!A:F,6,0),"")</f>
        <v>SCECO</v>
      </c>
      <c r="J2" s="119" t="str">
        <f>IFERROR(VLOOKUP(D2,DB!A:G,7,0),"")</f>
        <v>Dead+No BB Design</v>
      </c>
      <c r="K2" s="122" t="s">
        <v>39117</v>
      </c>
      <c r="L2" s="123" t="str">
        <f>IFERROR(VLOOKUP(D2,DB!A:I,9,0),"")</f>
        <v>Latis</v>
      </c>
    </row>
    <row r="3" spans="1:16382" ht="31.5" customHeight="1">
      <c r="A3" s="118"/>
      <c r="B3" s="119" t="str">
        <f>IFERROR(VLOOKUP(D3,DB!A:K,11,0),"")</f>
        <v>R6</v>
      </c>
      <c r="C3" s="120"/>
      <c r="D3" s="119" t="s">
        <v>30063</v>
      </c>
      <c r="E3" s="109"/>
      <c r="F3" s="121"/>
      <c r="G3" s="104">
        <f t="shared" ca="1" si="0"/>
        <v>45979.772631250002</v>
      </c>
      <c r="H3" s="121"/>
      <c r="I3" s="119" t="str">
        <f>IFERROR(VLOOKUP(D3,DB!A:F,6,0),"")</f>
        <v>SCECO</v>
      </c>
      <c r="J3" s="119" t="str">
        <f>IFERROR(VLOOKUP(D3,DB!A:G,7,0),"")</f>
        <v>Dead</v>
      </c>
      <c r="K3" s="122" t="s">
        <v>39118</v>
      </c>
      <c r="L3" s="123" t="str">
        <f>IFERROR(VLOOKUP(D3,DB!A:I,9,0),"")</f>
        <v>Latis</v>
      </c>
    </row>
    <row r="4" spans="1:16382" ht="31.5" customHeight="1">
      <c r="A4" s="118"/>
      <c r="B4" s="119" t="str">
        <f>IFERROR(VLOOKUP(D4,DB!A:K,11,0),"")</f>
        <v/>
      </c>
      <c r="C4" s="120"/>
      <c r="D4" s="119"/>
      <c r="E4" s="109"/>
      <c r="F4" s="121"/>
      <c r="G4" s="104">
        <f t="shared" ca="1" si="0"/>
        <v>45979.772631250002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45979.772631250002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45979.772631250002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45979.772631250002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45979.772631250002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45979.772631250002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45979.772631250002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45979.772631250002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45979.772631250002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45979.772631250002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45979.772631250002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45979.772631250002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45979.772631250002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45979.772631250002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45979.772631250002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45979.772631250002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45979.772631250002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45979.772631250002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45979.772631250002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45979.772631250002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45979.772631250002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45979.772631250002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45979.772631250002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45979.772631250002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45979.772631250002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45979.772631250002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45979.772631250002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45979.772631250002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45979.772631250002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45979.772631250002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45979.772631250002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45979.772631250002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45979.772631250002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45979.772631250002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45979.772631250002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45979.772631250002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45979.772631250002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45979.772631250002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45979.772631250002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45979.772631250002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45979.772631250002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45979.772631250002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45979.772631250002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45979.772631250002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45979.772631250002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45979.772631250002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45979.772631250002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45979.772631250002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45979.772631250002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45979.772631250002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45979.772631250002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45979.772631250002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45979.772631250002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45979.772631250002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45979.772631250002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45979.772631250002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45979.772631250002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45979.772631250002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45979.772631250002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45979.772631250002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45979.772631250002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45979.772631250002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45979.772631250002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45979.772631250002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45979.772631250002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45979.772631250002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45979.772631250002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45979.772631250002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45979.772631250002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45979.772631250002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45979.772631250002</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2025-11-18T15:33:50Z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